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9440" windowHeight="8190"/>
  </bookViews>
  <sheets>
    <sheet name="Záměry, garanti, finance " sheetId="27" r:id="rId1"/>
    <sheet name="01 " sheetId="22" r:id="rId2"/>
    <sheet name="02 " sheetId="21" r:id="rId3"/>
    <sheet name="03" sheetId="30" r:id="rId4"/>
    <sheet name="04" sheetId="1" r:id="rId5"/>
    <sheet name="05" sheetId="31" r:id="rId6"/>
    <sheet name="06" sheetId="32" r:id="rId7"/>
    <sheet name="07" sheetId="26" r:id="rId8"/>
    <sheet name="08 " sheetId="23" r:id="rId9"/>
    <sheet name="09" sheetId="4" r:id="rId10"/>
    <sheet name="10" sheetId="24" r:id="rId11"/>
    <sheet name="11" sheetId="7" r:id="rId12"/>
    <sheet name="12" sheetId="28" r:id="rId13"/>
    <sheet name="13" sheetId="25" r:id="rId14"/>
    <sheet name="14" sheetId="13" r:id="rId15"/>
    <sheet name="15" sheetId="29" r:id="rId16"/>
    <sheet name="16" sheetId="6" r:id="rId17"/>
    <sheet name="17" sheetId="5" r:id="rId18"/>
    <sheet name="18" sheetId="33" r:id="rId19"/>
    <sheet name="19" sheetId="34" r:id="rId20"/>
    <sheet name="20" sheetId="35" r:id="rId21"/>
    <sheet name="21" sheetId="36" r:id="rId22"/>
    <sheet name="List1" sheetId="37" r:id="rId23"/>
  </sheets>
  <definedNames>
    <definedName name="_GoBack" localSheetId="10">'10'!$C$7</definedName>
    <definedName name="_GoBack" localSheetId="17">'17'!$C$8</definedName>
    <definedName name="_xlnm.Print_Area" localSheetId="1">'01 '!$A$1:$K$21</definedName>
    <definedName name="_xlnm.Print_Area" localSheetId="2">'02 '!$A$1:$J$20</definedName>
    <definedName name="_xlnm.Print_Area" localSheetId="3">'03'!$A$1:$J$24</definedName>
    <definedName name="_xlnm.Print_Area" localSheetId="4">'04'!$A$1:$J$16</definedName>
    <definedName name="_xlnm.Print_Area" localSheetId="5">'05'!$A$1:$J$24</definedName>
    <definedName name="_xlnm.Print_Area" localSheetId="6">'06'!$A$1:$J$24</definedName>
    <definedName name="_xlnm.Print_Area" localSheetId="7">'07'!$A$1:$J$14</definedName>
    <definedName name="_xlnm.Print_Area" localSheetId="8">'08 '!$A$1:$J$21</definedName>
    <definedName name="_xlnm.Print_Area" localSheetId="9">'09'!$A$1:$J$24</definedName>
    <definedName name="_xlnm.Print_Area" localSheetId="10">'10'!$A$1:$J$24</definedName>
    <definedName name="_xlnm.Print_Area" localSheetId="11">'11'!$A$1:$J$26</definedName>
    <definedName name="_xlnm.Print_Area" localSheetId="12">'12'!$A$1:$L$33</definedName>
    <definedName name="_xlnm.Print_Area" localSheetId="14">'14'!$A$1:$J$28</definedName>
    <definedName name="_xlnm.Print_Area" localSheetId="15">'15'!$A$1:$J$24</definedName>
    <definedName name="_xlnm.Print_Area" localSheetId="16">'16'!$A$1:$J$26</definedName>
    <definedName name="_xlnm.Print_Area" localSheetId="17">'17'!$A$1:$J$27</definedName>
    <definedName name="_xlnm.Print_Area" localSheetId="0">'Záměry, garanti, finance '!$A$1:$J$25</definedName>
  </definedNames>
  <calcPr calcId="145621"/>
</workbook>
</file>

<file path=xl/calcChain.xml><?xml version="1.0" encoding="utf-8"?>
<calcChain xmlns="http://schemas.openxmlformats.org/spreadsheetml/2006/main">
  <c r="J14" i="34" l="1"/>
  <c r="J19" i="27" s="1"/>
  <c r="J12" i="34"/>
  <c r="I12" i="34"/>
  <c r="H12" i="34"/>
  <c r="D21" i="27" s="1"/>
  <c r="J9" i="33"/>
  <c r="I9" i="33"/>
  <c r="E20" i="27" s="1"/>
  <c r="H9" i="33"/>
  <c r="J22" i="27"/>
  <c r="I22" i="27"/>
  <c r="H22" i="27"/>
  <c r="F22" i="27"/>
  <c r="E22" i="27"/>
  <c r="D22" i="27"/>
  <c r="J21" i="27"/>
  <c r="I21" i="27"/>
  <c r="H21" i="27"/>
  <c r="F21" i="27"/>
  <c r="E21" i="27"/>
  <c r="J20" i="27"/>
  <c r="I20" i="27"/>
  <c r="H20" i="27"/>
  <c r="F20" i="27"/>
  <c r="D20" i="27"/>
  <c r="I19" i="27"/>
  <c r="H19" i="27"/>
  <c r="F19" i="27"/>
  <c r="E19" i="27"/>
  <c r="D19" i="27"/>
  <c r="J18" i="27"/>
  <c r="H18" i="27"/>
  <c r="F18" i="27"/>
  <c r="E18" i="27"/>
  <c r="D18" i="27"/>
  <c r="H16" i="27"/>
  <c r="F16" i="27"/>
  <c r="E16" i="27"/>
  <c r="D16" i="27"/>
  <c r="I14" i="27"/>
  <c r="H14" i="27"/>
  <c r="F14" i="27"/>
  <c r="D14" i="27"/>
  <c r="J12" i="27"/>
  <c r="I12" i="27"/>
  <c r="H12" i="27"/>
  <c r="J11" i="27"/>
  <c r="I11" i="27"/>
  <c r="H11" i="27"/>
  <c r="F11" i="27"/>
  <c r="E11" i="27"/>
  <c r="D11" i="27"/>
  <c r="F10" i="27"/>
  <c r="E10" i="27"/>
  <c r="D10" i="27"/>
  <c r="J9" i="27"/>
  <c r="I9" i="27"/>
  <c r="H9" i="27"/>
  <c r="F9" i="27"/>
  <c r="E9" i="27"/>
  <c r="D9" i="27"/>
  <c r="J16" i="1"/>
  <c r="J6" i="27" s="1"/>
  <c r="I16" i="1"/>
  <c r="I6" i="27" s="1"/>
  <c r="H16" i="1"/>
  <c r="H6" i="27" s="1"/>
  <c r="J14" i="1"/>
  <c r="F6" i="27" s="1"/>
  <c r="I14" i="1"/>
  <c r="E6" i="27" s="1"/>
  <c r="H14" i="1"/>
  <c r="D6" i="27" s="1"/>
  <c r="E4" i="27"/>
  <c r="D4" i="27"/>
  <c r="J16" i="6"/>
  <c r="I16" i="6"/>
  <c r="I18" i="27" s="1"/>
  <c r="H16" i="6"/>
  <c r="J15" i="13" l="1"/>
  <c r="J16" i="27" s="1"/>
  <c r="I15" i="13"/>
  <c r="I16" i="27" s="1"/>
  <c r="J18" i="25"/>
  <c r="J15" i="27" s="1"/>
  <c r="I18" i="25"/>
  <c r="I15" i="27" s="1"/>
  <c r="H18" i="25"/>
  <c r="H15" i="27" s="1"/>
  <c r="J16" i="25"/>
  <c r="F15" i="27" s="1"/>
  <c r="I16" i="25"/>
  <c r="E15" i="27" s="1"/>
  <c r="H16" i="25"/>
  <c r="D15" i="27" s="1"/>
  <c r="J17" i="28"/>
  <c r="J14" i="27" s="1"/>
  <c r="I15" i="28"/>
  <c r="E14" i="27" s="1"/>
  <c r="J15" i="7"/>
  <c r="J13" i="27" s="1"/>
  <c r="J13" i="7"/>
  <c r="F13" i="27" s="1"/>
  <c r="I15" i="7"/>
  <c r="I13" i="27" s="1"/>
  <c r="I13" i="7"/>
  <c r="E13" i="27" s="1"/>
  <c r="H15" i="7"/>
  <c r="H13" i="27" s="1"/>
  <c r="H13" i="7"/>
  <c r="D13" i="27" s="1"/>
  <c r="J12" i="24"/>
  <c r="F12" i="27" s="1"/>
  <c r="I12" i="24"/>
  <c r="E12" i="27" s="1"/>
  <c r="H12" i="24"/>
  <c r="D12" i="27" s="1"/>
  <c r="J12" i="23"/>
  <c r="J10" i="27" s="1"/>
  <c r="I12" i="23"/>
  <c r="I10" i="27" s="1"/>
  <c r="H12" i="23"/>
  <c r="H10" i="27" s="1"/>
  <c r="J17" i="21"/>
  <c r="J4" i="27" s="1"/>
  <c r="J15" i="21"/>
  <c r="F4" i="27" s="1"/>
  <c r="I17" i="21"/>
  <c r="I4" i="27" s="1"/>
  <c r="H17" i="21"/>
  <c r="H4" i="27" s="1"/>
  <c r="I3" i="27"/>
  <c r="I25" i="27" s="1"/>
  <c r="J19" i="22"/>
  <c r="J3" i="27" s="1"/>
  <c r="J25" i="27" s="1"/>
  <c r="J17" i="22"/>
  <c r="F3" i="27" s="1"/>
  <c r="F25" i="27" s="1"/>
  <c r="I19" i="22"/>
  <c r="I17" i="22"/>
  <c r="E3" i="27" s="1"/>
  <c r="E25" i="27" s="1"/>
  <c r="H19" i="22"/>
  <c r="H3" i="27" s="1"/>
  <c r="H25" i="27" s="1"/>
  <c r="H17" i="22"/>
  <c r="D3" i="27" s="1"/>
  <c r="D25" i="27" s="1"/>
</calcChain>
</file>

<file path=xl/comments1.xml><?xml version="1.0" encoding="utf-8"?>
<comments xmlns="http://schemas.openxmlformats.org/spreadsheetml/2006/main">
  <authors>
    <author>Bc. Zdeněk Záruba</author>
  </authors>
  <commentList>
    <comment ref="B15" authorId="0">
      <text>
        <r>
          <rPr>
            <b/>
            <sz val="8"/>
            <color indexed="81"/>
            <rFont val="Tahoma"/>
            <family val="2"/>
            <charset val="238"/>
          </rPr>
          <t>Bc. Zdeněk Záruba:</t>
        </r>
        <r>
          <rPr>
            <sz val="8"/>
            <color indexed="81"/>
            <rFont val="Tahoma"/>
            <family val="2"/>
            <charset val="238"/>
          </rPr>
          <t xml:space="preserve">
Projektové okruhy koment. B.U.</t>
        </r>
      </text>
    </comment>
  </commentList>
</comments>
</file>

<file path=xl/comments2.xml><?xml version="1.0" encoding="utf-8"?>
<comments xmlns="http://schemas.openxmlformats.org/spreadsheetml/2006/main">
  <authors>
    <author>Ing. Miroslav Tůma, Ph.D.</author>
  </authors>
  <commentList>
    <comment ref="F6" authorId="0">
      <text>
        <r>
          <rPr>
            <b/>
            <sz val="9"/>
            <color indexed="81"/>
            <rFont val="Tahoma"/>
            <family val="2"/>
            <charset val="238"/>
          </rPr>
          <t xml:space="preserve">Strategický rámec rozvoje veřejné správy České republiky 2014+:
</t>
        </r>
        <r>
          <rPr>
            <i/>
            <sz val="9"/>
            <color indexed="81"/>
            <rFont val="Tahoma"/>
            <family val="2"/>
            <charset val="238"/>
          </rPr>
          <t>Dobudování informačních a komunikačních systémů veřejné správy, realizace bezpečnostních
opatření podle zákona o kybernetické bezpečnosti</t>
        </r>
        <r>
          <rPr>
            <b/>
            <sz val="9"/>
            <color indexed="81"/>
            <rFont val="Tahoma"/>
            <family val="2"/>
            <charset val="238"/>
          </rPr>
          <t xml:space="preserve">
Digitální Česko (DIGIC):
</t>
        </r>
        <r>
          <rPr>
            <i/>
            <sz val="9"/>
            <color indexed="81"/>
            <rFont val="Tahoma"/>
            <family val="2"/>
            <charset val="238"/>
          </rPr>
          <t>Strategický cíl 1: Zajištění bezpečnosti a odolnosti ICT infrastruktur cestou zaměření
na prevenci, připravenost a informovanost
Strategický cíl 2: Bezpečnost služeb a sítí elektronických komunikací</t>
        </r>
        <r>
          <rPr>
            <b/>
            <sz val="9"/>
            <color indexed="81"/>
            <rFont val="Tahoma"/>
            <family val="2"/>
            <charset val="238"/>
          </rPr>
          <t xml:space="preserve">
Digitální agenda pro Evropu (DAEVR)
</t>
        </r>
        <r>
          <rPr>
            <i/>
            <sz val="9"/>
            <color indexed="81"/>
            <rFont val="Tahoma"/>
            <family val="2"/>
            <charset val="238"/>
          </rPr>
          <t xml:space="preserve">Strategický cíl 1: Důvěra a bezpečnost IKT
Strategický cíl 2: Opatření na ochranu sítí a informací, boj proti kyberkriminalitě
</t>
        </r>
        <r>
          <rPr>
            <sz val="9"/>
            <color indexed="81"/>
            <rFont val="Tahoma"/>
            <family val="2"/>
            <charset val="238"/>
          </rPr>
          <t xml:space="preserve">
</t>
        </r>
      </text>
    </comment>
    <comment ref="F7" authorId="0">
      <text>
        <r>
          <rPr>
            <b/>
            <sz val="9"/>
            <color indexed="81"/>
            <rFont val="Tahoma"/>
            <family val="2"/>
            <charset val="238"/>
          </rPr>
          <t xml:space="preserve">Strategický rámec rozvoje veřejné správy České republiky 2014+:
</t>
        </r>
        <r>
          <rPr>
            <i/>
            <sz val="9"/>
            <color indexed="81"/>
            <rFont val="Tahoma"/>
            <family val="2"/>
            <charset val="238"/>
          </rPr>
          <t>Dobudování informačních a komunikačních systémů veřejné správy, realizace bezpečnostních
opatření podle zákona o kybernetické bezpečnosti</t>
        </r>
        <r>
          <rPr>
            <b/>
            <sz val="9"/>
            <color indexed="81"/>
            <rFont val="Tahoma"/>
            <family val="2"/>
            <charset val="238"/>
          </rPr>
          <t xml:space="preserve">
Digitální Česko (DIGIC):
</t>
        </r>
        <r>
          <rPr>
            <i/>
            <sz val="9"/>
            <color indexed="81"/>
            <rFont val="Tahoma"/>
            <family val="2"/>
            <charset val="238"/>
          </rPr>
          <t>Strategický cíl 1: Zajištění bezpečnosti a odolnosti ICT infrastruktur cestou zaměření
na prevenci, připravenost a informovanost
Strategický cíl 2: Bezpečnost služeb a sítí elektronických komunikací</t>
        </r>
        <r>
          <rPr>
            <b/>
            <sz val="9"/>
            <color indexed="81"/>
            <rFont val="Tahoma"/>
            <family val="2"/>
            <charset val="238"/>
          </rPr>
          <t xml:space="preserve">
Digitální agenda pro Evropu (DAEVR)
</t>
        </r>
        <r>
          <rPr>
            <i/>
            <sz val="9"/>
            <color indexed="81"/>
            <rFont val="Tahoma"/>
            <family val="2"/>
            <charset val="238"/>
          </rPr>
          <t xml:space="preserve">Strategický cíl 1: Důvěra a bezpečnost IKT
Strategický cíl 2: Opatření na ochranu sítí a informací, boj proti kyberkriminalitě
</t>
        </r>
        <r>
          <rPr>
            <sz val="9"/>
            <color indexed="81"/>
            <rFont val="Tahoma"/>
            <family val="2"/>
            <charset val="238"/>
          </rPr>
          <t xml:space="preserve">
</t>
        </r>
      </text>
    </comment>
    <comment ref="F8" authorId="0">
      <text>
        <r>
          <rPr>
            <b/>
            <sz val="9"/>
            <color indexed="81"/>
            <rFont val="Tahoma"/>
            <family val="2"/>
            <charset val="238"/>
          </rPr>
          <t xml:space="preserve">Strategický rámec rozvoje veřejné správy České republiky 2014+:
</t>
        </r>
        <r>
          <rPr>
            <i/>
            <sz val="9"/>
            <color indexed="81"/>
            <rFont val="Tahoma"/>
            <family val="2"/>
            <charset val="238"/>
          </rPr>
          <t>Dobudování informačních a komunikačních systémů veřejné správy, realizace bezpečnostních
opatření podle zákona o kybernetické bezpečnosti</t>
        </r>
        <r>
          <rPr>
            <b/>
            <sz val="9"/>
            <color indexed="81"/>
            <rFont val="Tahoma"/>
            <family val="2"/>
            <charset val="238"/>
          </rPr>
          <t xml:space="preserve">
Digitální Česko (DIGIC):
</t>
        </r>
        <r>
          <rPr>
            <i/>
            <sz val="9"/>
            <color indexed="81"/>
            <rFont val="Tahoma"/>
            <family val="2"/>
            <charset val="238"/>
          </rPr>
          <t>Strategický cíl 1: Zajištění bezpečnosti a odolnosti ICT infrastruktur cestou zaměření
na prevenci, připravenost a informovanost
Strategický cíl 2: Bezpečnost služeb a sítí elektronických komunikací</t>
        </r>
        <r>
          <rPr>
            <b/>
            <sz val="9"/>
            <color indexed="81"/>
            <rFont val="Tahoma"/>
            <family val="2"/>
            <charset val="238"/>
          </rPr>
          <t xml:space="preserve">
Digitální agenda pro Evropu (DAEVR)
</t>
        </r>
        <r>
          <rPr>
            <i/>
            <sz val="9"/>
            <color indexed="81"/>
            <rFont val="Tahoma"/>
            <family val="2"/>
            <charset val="238"/>
          </rPr>
          <t xml:space="preserve">Strategický cíl 1: Důvěra a bezpečnost IKT
Strategický cíl 2: Opatření na ochranu sítí a informací, boj proti kyberkriminalitě
</t>
        </r>
        <r>
          <rPr>
            <sz val="9"/>
            <color indexed="81"/>
            <rFont val="Tahoma"/>
            <family val="2"/>
            <charset val="238"/>
          </rPr>
          <t xml:space="preserve">
</t>
        </r>
      </text>
    </comment>
  </commentList>
</comments>
</file>

<file path=xl/comments3.xml><?xml version="1.0" encoding="utf-8"?>
<comments xmlns="http://schemas.openxmlformats.org/spreadsheetml/2006/main">
  <authors>
    <author>Bc. Zdeněk Záruba</author>
  </authors>
  <commentList>
    <comment ref="B12" authorId="0">
      <text>
        <r>
          <rPr>
            <b/>
            <sz val="8"/>
            <color indexed="81"/>
            <rFont val="Tahoma"/>
            <family val="2"/>
            <charset val="238"/>
          </rPr>
          <t>Bc. Zdeněk Záruba:</t>
        </r>
        <r>
          <rPr>
            <sz val="8"/>
            <color indexed="81"/>
            <rFont val="Tahoma"/>
            <family val="2"/>
            <charset val="238"/>
          </rPr>
          <t xml:space="preserve">
z proj. Okruhů BU</t>
        </r>
      </text>
    </comment>
  </commentList>
</comments>
</file>

<file path=xl/sharedStrings.xml><?xml version="1.0" encoding="utf-8"?>
<sst xmlns="http://schemas.openxmlformats.org/spreadsheetml/2006/main" count="925" uniqueCount="393">
  <si>
    <t>č.</t>
  </si>
  <si>
    <t xml:space="preserve">Název projektu </t>
  </si>
  <si>
    <t>Popis projektu</t>
  </si>
  <si>
    <t xml:space="preserve">10) Elektronické doručování a ekvivalence dokumentů </t>
  </si>
  <si>
    <t>Garant:</t>
  </si>
  <si>
    <t>Vazba na strategie/cíle</t>
  </si>
  <si>
    <t>Zdroj</t>
  </si>
  <si>
    <t>SR</t>
  </si>
  <si>
    <t>Elektronická identita</t>
  </si>
  <si>
    <t>Zpřístupnění obsahu, transparentnost, opendata</t>
  </si>
  <si>
    <t>Rozšíření, propojení a konsolidace datového fondu veřejné správy a jeho efektivní a bezpečné využívání dle jednotlivých agend</t>
  </si>
  <si>
    <t xml:space="preserve">Stanovení základních principů a standardů pro publikaci otevřených dat </t>
  </si>
  <si>
    <t>Definice licenčního modelu, metodika publikace otevřených dat, využití centrálního katalogu, specifikace provozních podmínek pro přístup k datům atd.</t>
  </si>
  <si>
    <t>Vytvoření Centrálního katalogu otevřených dat</t>
  </si>
  <si>
    <t>Vytvoření a zprovoznění centrálního datového katalogu otevřených dat na PVS</t>
  </si>
  <si>
    <t>Vytvoření podpůrných služeb pro publikaci centrálních datových fondů</t>
  </si>
  <si>
    <t>Publikace centrálních datových fondů a otevřeného rozhraní s jejich zpřístupněním do EU</t>
  </si>
  <si>
    <t>Vytvoření podpůrných služeb pro publikaci místních datových fondů</t>
  </si>
  <si>
    <t>Publikace místních datových fondů a otevřeného rozhraní</t>
  </si>
  <si>
    <t>Vytvoření podpůrných služeb pro publikaci smluv</t>
  </si>
  <si>
    <t xml:space="preserve">Publikace datového fondu a otevřeného rozhraní pro analýzu uzavřených smluv, objednávek a jejich plnění  </t>
  </si>
  <si>
    <t>Poskytování centrálních služeb elektronické identity</t>
  </si>
  <si>
    <t>Napojení ISVS / AIS na centrální služby elektronické identity.</t>
  </si>
  <si>
    <t>Informační podpora pro řízení eGovernmentu</t>
  </si>
  <si>
    <t>Vybudování informační podpory pro řízení a rozvoj eGovernmentu</t>
  </si>
  <si>
    <t>Informační podpora pro centrální řízení eGovernmentu</t>
  </si>
  <si>
    <t>Národní architektonický plán</t>
  </si>
  <si>
    <t>Vytvoření národního architektonického plánu</t>
  </si>
  <si>
    <t>Metodický rámec pro řízení</t>
  </si>
  <si>
    <t>Definice, správa a rozvoj metodického rámce a standardů pro řízení a rozvoj eGovernmentu</t>
  </si>
  <si>
    <t>Pravidla pro řízení investic do ICT</t>
  </si>
  <si>
    <t>Vytvoření závazných pravidel pro řízení investic do ICT</t>
  </si>
  <si>
    <t>Zavedení elektronické identity fyzické osoby</t>
  </si>
  <si>
    <t>Elektronická identita je honorována pro přihlašování k AISům (agendovým informačním systémům případně i k informačním systémům veřejné správy, které nejsou AISy)</t>
  </si>
  <si>
    <t xml:space="preserve">Zajištění organizační/institucionální podpory pro řízení a rozvoj eGovernmentu </t>
  </si>
  <si>
    <t>Vytvoření Centrálního katalogu a propojení doménových katalogů otevřených dat</t>
  </si>
  <si>
    <t>Stanovení principů a způsobů publikace otevřených dat (definice licenčního modelu, metodika publikace otevřených dat)</t>
  </si>
  <si>
    <t>Podpora vybraných - klíčových - subjektů při publikaci otevřených dat</t>
  </si>
  <si>
    <t>Segment</t>
  </si>
  <si>
    <t>Typ projektu</t>
  </si>
  <si>
    <t>individuální</t>
  </si>
  <si>
    <t>typový</t>
  </si>
  <si>
    <t>MV</t>
  </si>
  <si>
    <t>MV, ÚSÚ</t>
  </si>
  <si>
    <t>MV, OVM</t>
  </si>
  <si>
    <t>ÚSÚ, kraje, obce</t>
  </si>
  <si>
    <t>1.</t>
  </si>
  <si>
    <t>Integrace lokálních AIS</t>
  </si>
  <si>
    <t>Napojení lokálních AIS na eGSB, pasportizace dat a jejich konsolidace</t>
  </si>
  <si>
    <t>SMART ADMIN - Strategický cíl C - Zefektivnit činnost úřadů veřejné správy</t>
  </si>
  <si>
    <t>IROP, lokální projekty</t>
  </si>
  <si>
    <t>2.</t>
  </si>
  <si>
    <t>Nekonzistence nereferenčních údajů</t>
  </si>
  <si>
    <t>Odstranění nekonzistentních nereferenčních údajů v agendových systémech</t>
  </si>
  <si>
    <t xml:space="preserve">Strategický cíl 3 – Zvýšení dostupnosti a transparentnosti veřejné správy </t>
  </si>
  <si>
    <t>3.</t>
  </si>
  <si>
    <t>Centrální systém eGSB</t>
  </si>
  <si>
    <t>4.</t>
  </si>
  <si>
    <t>MORIS</t>
  </si>
  <si>
    <t>Modulární referenční informační systém pro implementaci eIDAS, dále pak pro eAIS (AIS pro obce, které nemají svůj systém) a kAIS (komerční AIS pro využití údajů dle platné legislativy). Modulární pro další systémy.</t>
  </si>
  <si>
    <t>SMART ADDMIN - Strategický cíl D - Přiblížit veřejné služby občanovi, zajistit jejich maximální dostupnost a kvalitu</t>
  </si>
  <si>
    <t>Rozpočet a posléze IROP</t>
  </si>
  <si>
    <t>Kybernetická bezpečnost</t>
  </si>
  <si>
    <t>Implementace požadavků ZoKB v rámci resortu MV</t>
  </si>
  <si>
    <t>Implementace požadavků a splnění požadavků ZoKB konsolidovaně a jednotně do prostředi a v prostředí celého resortu MV
Cerifikace MV dle požadavků ISO 27001</t>
  </si>
  <si>
    <t>individuální / typový</t>
  </si>
  <si>
    <t xml:space="preserve">- Strategický rámec rozvoje veřejné správy České republiky 2014+
- DOHODA O PARTNERSTVÍ PRO PROGRAMOVÉ OBDOBÍ 2014–2020
- Digitální Česko
</t>
  </si>
  <si>
    <t>OPZ</t>
  </si>
  <si>
    <t>Školení dopadů ZoKB v prostředi resortu MV</t>
  </si>
  <si>
    <t>Školení příslušných zaměstnanců resortu MV - požadavky ZoKB a implementovaný systém kybernetické bezpečnosti v rámci resortu MV</t>
  </si>
  <si>
    <t>Sjednocení provozních dat ICT resortu MV pro realizaci kyberbezpečnosti</t>
  </si>
  <si>
    <t>Kompetní a komplexní popis ICT resortu MV
Výběr vhodného IS pro kontinální a kompetní popis ICT resortu MV
Vytvoření kompetního a komplexní popisu ICT resortu MV v rámci příslušného IS - model ICT
Konzistentní integrace modelu ICT na primární IS MV</t>
  </si>
  <si>
    <t>IROP</t>
  </si>
  <si>
    <t>Úplné elektronické podání</t>
  </si>
  <si>
    <t>Vytvoření podpůrných služeb pro úplné elektronické podání na úrovni ústředních správních úřadů</t>
  </si>
  <si>
    <t xml:space="preserve">Definice propojených datových zdrojů referenčních i nereferenčních údajů pro předvyplňování podání vůči veřejné správě a vytvoření podpůrných služeb, které na úrovni ústředních správních úřadů umožní realizaci úplného elektronického podání. Jedná se o takové služby, které umožní příjem, předvyplnění a zpracování úplného elektronického podání, včetně notifikací a předávání informací o stavu zpracování a vytvoření výsledného rozhodnutí, včetně doručení. </t>
  </si>
  <si>
    <t>Typový</t>
  </si>
  <si>
    <t>Vytvoření úplného elektronického podání u plně automatizovaného úkonu agendy nebo agendy</t>
  </si>
  <si>
    <t>Vytvoření úplného elektronického podání v souladu se standardem agendy</t>
  </si>
  <si>
    <t>Realizace úplného elektronického podání u takových úkonů nebo agend, které jsou standardizovány v souladu s metodikou Procesního modelování agend. Jedná se o složitější agendy, u kterých se předpokládá vícenásobná interakce s úřadem, který výkon agendy zajišťuje.</t>
  </si>
  <si>
    <t>Vytvoření metodického rámce pro úplné elektronické podání</t>
  </si>
  <si>
    <t>Indivivuální</t>
  </si>
  <si>
    <t>ISDS / PVS a podpora mobilních technologií</t>
  </si>
  <si>
    <t>V souvislosti s předpokládaným rozvojem mobilních technologií bude nutné implementovat plnou podporu přístupu k centrálnímu samoobslužnému místu vč. datové schránky z mobilních zařízení.</t>
  </si>
  <si>
    <t>IP SC 3.1: 10.Zajištění úplného elektronického podání vybraných agend</t>
  </si>
  <si>
    <t>Nevíme jak investovat do ISDS za současné smlouvy</t>
  </si>
  <si>
    <t>Shrnutí všech potřebných roozšíření a evidencí v rámci PVS jako je registr životních situací, elektronických služeb atd.</t>
  </si>
  <si>
    <t>Registr životních situací</t>
  </si>
  <si>
    <t>zajištění výroby formulářů, rozumný způsob získávání podkladů od úřadů</t>
  </si>
  <si>
    <t>Úložiště formulářů pro úplné ePodání</t>
  </si>
  <si>
    <t>Půjde o rozvoj systému ZR RPP, tak, aby byl AIS Působnostní alternativním zdrojem smart formulářů (vedle PVS)  pro konkrétní agendy a konkrétní OVM</t>
  </si>
  <si>
    <t>IP SC 3.1 Dobudování funkčního rámce eGovernmentu
10. Zajištění úplného elektronického podání vybraných agend</t>
  </si>
  <si>
    <t>Mandátní registr</t>
  </si>
  <si>
    <t xml:space="preserve">Rozšíření RPP o přístup všech subjektů ke všem údajům, které o nich vede veřejná moc.
Ověřit, zda není duplicita s CzP, PVS?
</t>
  </si>
  <si>
    <t>Centrální sdílené služby</t>
  </si>
  <si>
    <t>Zvýšení dostupnosti ISDS/PVS a rozšíření testovací prostředí pro potřeby PVS</t>
  </si>
  <si>
    <t>IP SC 3.1: 1. Dobudování architektury eGovernmentu</t>
  </si>
  <si>
    <t>Individuální</t>
  </si>
  <si>
    <t>Propojení JIP CzP s ISSS</t>
  </si>
  <si>
    <t xml:space="preserve">Elektronické doručování a ekvivalence dokumentů </t>
  </si>
  <si>
    <t>Zajištění shody konverze dokumentů (konverzní centrály Czech POINT) s evropskou směrnicí o službách na vnitřním trhu (2006/123/ES)</t>
  </si>
  <si>
    <t xml:space="preserve">Zabezpečená výměna elektronických spisů </t>
  </si>
  <si>
    <t xml:space="preserve">Metodika procesu výměny spisů a velkého objemu dat elektronickým doporučeným doručením do dočasného šifrovaného úložiště a jeho realizace v rámci výměny mezi jednotlivými OVM, případně v rámci elektronizace jednotlivých odvětví. </t>
  </si>
  <si>
    <t>Zabezpečená výměna elektronických faktur</t>
  </si>
  <si>
    <t>Metodika procesu příjmu a zpracování elektronických faktur OVM s garancí právního účinku elektronického dokladu (ISDOC) od podnikatelského sektoru.</t>
  </si>
  <si>
    <t xml:space="preserve">Informační kampaň vysvětlující elektronické doporučené doručení a služby právního účinku elektronických dokumentů </t>
  </si>
  <si>
    <t>Prostorová data a služby</t>
  </si>
  <si>
    <t>Národní geoportál</t>
  </si>
  <si>
    <t>Vybudování Národního geoportálu jako součást národní infrastruktury pro prostorové informace</t>
  </si>
  <si>
    <t>Národní integrační platforma pro prostorové informace</t>
  </si>
  <si>
    <t>Vybudování Národní integrační platformy pro prostorové informace jako součást národní infrastruktury pro prostorové informace</t>
  </si>
  <si>
    <t>Propojení služeb Portálu veřejné správy na služby související s prostorovými informacemi</t>
  </si>
  <si>
    <t>IP SC 3.1: 5. Rozšíření, propojení a konsolidace datového fondu veřejné správy a jeho efektivní a bezpečné využívání dle jednotlivých agend</t>
  </si>
  <si>
    <t>Zkvalitňování a další rozvoj datového fondu</t>
  </si>
  <si>
    <t>Zkvalitňování a další rozvoj datového fondu prostorových dat pro jejich využívání veřejnou správou a celou společností</t>
  </si>
  <si>
    <t>Úpravy ISVS pro prostorové informace v kontextu vytvořených centrálních sdílených služeb (Národní geoportál, Národní geoportál INSPIRE, Národní integrační platforma pro prostorové informace, Katalog pro opendata)</t>
  </si>
  <si>
    <t>Elektronizace podpůrných procesů</t>
  </si>
  <si>
    <t>Analýza projektu IMC EKIS</t>
  </si>
  <si>
    <t>Analýza pro projekt 2.2  -              in-memory computing + cloud</t>
  </si>
  <si>
    <t>Strategický rámec rozvoje veřejné správy České republiky pro období 2014–2020; Cíl: Základní příprava systému MV ČR na plnění úkolu 2.4 v oblastech: 
• zdokonalení technologie ICT
• příprava zabezpečených prostor pro datové centrum 
• personální zabezpečení řízení rozvoje a provozu JEHRS VS</t>
  </si>
  <si>
    <t>Technologický upgrade systému EKIS (TUPG EKIS)</t>
  </si>
  <si>
    <t xml:space="preserve">Realizace technologií cloudu a  in-memory computing (SAP HANA) pro EKIS tak, aby byl schopen rozšíření na celou veřejnou  správu  </t>
  </si>
  <si>
    <t xml:space="preserve">Analýza projektu JEHRS VS  </t>
  </si>
  <si>
    <t>Analýza pro projekt 2.4  -     integrace veřej. správy do EKIS</t>
  </si>
  <si>
    <t xml:space="preserve">Strategický rámec rozvoje veřejné správy České republiky pro období 2014–2020; Cíl: Standardizace a jednotná ICT podpora řízení podpůrných procesů typu:
• finance (rozpočet, účetnictví, controlling)
• majetek (zásoby, movitý i nemovitý  celý životní cyklus)
• evidence smluv
• kontrolní procesy hospodaření 
• lidské zdroje (personalistika, odměňování, vzdělávání), 
• elektronické schvalování 
• zajištění ICT bezpečnosti ERP a HR systémů v souladu se zákonem 181/2014 Sb.
</t>
  </si>
  <si>
    <t xml:space="preserve">Jednotný ERP a HR systém VS - JEHRS VS (původní název: Rozšíření EKIS MV do SS a VS) </t>
  </si>
  <si>
    <t>Postupné rozšiřování systému a integrace jednotlivých OSS, (SPO) a VÚSC, realizace po etapách</t>
  </si>
  <si>
    <t xml:space="preserve">Podpora elektronizace podpůrných procesů </t>
  </si>
  <si>
    <t>Podpora elektronizace podpůrných procesů na jednotlivých úrovních veřejné správy v oblasti podpůrných a řídících procesů (spisová služba, veřejné zakázky, procesní řízení, řízení kvality, kontrola, podpora uživatelů…).</t>
  </si>
  <si>
    <t xml:space="preserve">Strategický rámec rozvoje veřejné správy České republiky pro období 2014–2020; Cíl:Standardizace podpůrných procesů typu:
• oběh a řízení dokumentů 
• elektronické schvalování
• plánování a řízení projektů
• řízení procesů
•  řízení kvality
• strategické řízení
• řízení vztahů se zákazníky (CRM) 
</t>
  </si>
  <si>
    <t xml:space="preserve">*) v návaznosti na fázi realizace cloudu pro IS VS a rozhodnutí, jestli EKIS s technologií in-memory computing (SAP HANA) bude zvlášť nebo v rámci cloudu ISVS </t>
  </si>
  <si>
    <t>Příloha projektové karty 02</t>
  </si>
  <si>
    <t>Příloha projektové karty 04</t>
  </si>
  <si>
    <t>Příloha projektové karty 09</t>
  </si>
  <si>
    <t>Příloha projektové karty 16</t>
  </si>
  <si>
    <t>Příloha projektové karty 17</t>
  </si>
  <si>
    <t>Dokončení pokrytí území ČR rádiovým signálem sítě Pegas</t>
  </si>
  <si>
    <t>výstavba 30-40 nových základnových stanic sítě Pegas ve 4 % území ČR, které dosud není pokryto</t>
  </si>
  <si>
    <t xml:space="preserve">Implementační plán k strategickému cíli č. 3 Zvýšení dostupnosti a transparentnosti veřejné správy prostřednictvím nástrojů eGovernmentu
Plán činnosti Bezpečnostní rady státu
Národní schengenský plán, úkol 5/64
</t>
  </si>
  <si>
    <t xml:space="preserve">Komplexní modernizace radiokomunikační sítě Pegas </t>
  </si>
  <si>
    <t>přechod sítě Pegas na technologii IP</t>
  </si>
  <si>
    <t>Zajištění energetické bezpečnosti radiokomunikační sítě Pegas</t>
  </si>
  <si>
    <t>instalace dieselagregátů nebo jiných typů zdrojů elektřiny k základnovým stanicím (projekt ZSMV v zájmu MV)</t>
  </si>
  <si>
    <t>Zavedení širokopásmových technologií do sítě Pegas</t>
  </si>
  <si>
    <t>Doplnění základnových stanic sítě Pegas, modernizovaných navrhovaným projektem Komplexní modernizace radiokomunikační sítě Pegas, o Tetrapol Broadband</t>
  </si>
  <si>
    <t>Modernizace komunikační infrastruktury celostátních útvarů</t>
  </si>
  <si>
    <t>znásobení rychlosti komunikační infrastruktury, přechod na IP telefonii, videokonferencing</t>
  </si>
  <si>
    <t>Implementační plán k strategickému cíli č. 3 Zvýšení dostupnosti a transparentnosti veřejné správy prostřednictvím nástrojů eGovernmentu</t>
  </si>
  <si>
    <t>Modernizace komunikační infrastruktury Krajských ředitelství policie ČR (12x)</t>
  </si>
  <si>
    <t>Technologická a komunikační infrastruktura</t>
  </si>
  <si>
    <t>Příloha projektové karty 14</t>
  </si>
  <si>
    <t>15) Informační a ICT gramotnost a systémy pro vzdělávání</t>
  </si>
  <si>
    <t>14) Technologická a komunikační infrastruktura</t>
  </si>
  <si>
    <t>13) Prostorová data a služby</t>
  </si>
  <si>
    <t>12) Bezpečnost a krizové řízení</t>
  </si>
  <si>
    <t>11) Kybernetická bezpečnost</t>
  </si>
  <si>
    <t>9) Elektronická identita</t>
  </si>
  <si>
    <t>8) Centrální sdílené služby</t>
  </si>
  <si>
    <t>7) Kontaktní místa</t>
  </si>
  <si>
    <t>6) Archivace</t>
  </si>
  <si>
    <t>5) Digitalizace obsahu</t>
  </si>
  <si>
    <t>4) Zpřístupnění obsahu, transparentnost, opendata</t>
  </si>
  <si>
    <t>3) Elektronizace odvětví</t>
  </si>
  <si>
    <t>2) Elektronizace podpůrných procesů</t>
  </si>
  <si>
    <t>1) Úplné elektronické podání</t>
  </si>
  <si>
    <t>Garant</t>
  </si>
  <si>
    <t>Příloha projektové karty 07</t>
  </si>
  <si>
    <t>Kontaktní místa</t>
  </si>
  <si>
    <t>Příloha projektové karty 12</t>
  </si>
  <si>
    <t>Bezpečnost a krizové řízení</t>
  </si>
  <si>
    <t>OPLLZ</t>
  </si>
  <si>
    <t>MV
Správci KIS a VIS</t>
  </si>
  <si>
    <t>Příloha projektové karty 11</t>
  </si>
  <si>
    <t>2015           v mil.Kč</t>
  </si>
  <si>
    <t>2016           v mil.Kč</t>
  </si>
  <si>
    <t>2017-20           v mil.Kč</t>
  </si>
  <si>
    <t>MV, ÚSU, kraje</t>
  </si>
  <si>
    <t>MV, ÚSU, kraje, obce</t>
  </si>
  <si>
    <t>Realizace úplného elektronického podání u takových úkonů nebo agend, které jsou (již v současnosti) plně automatizovány. Jedná se například o jednodušší úkony typu žádost o údaje či výpisy z informačních systémů veřejné správy nebo o úkony prvoinstančního elektronického podání bez nutnosti dokládání dalších údajů s asynchronním principem vyřízení úkonu (zejm. s využitím službyCzechPOINT@home), např. potvrzení o bezdlužnosti atp.</t>
  </si>
  <si>
    <t>Definice standardů dokumentového i strukturovaného ztvárnění elektronického podání subjektem práva vůči veřejné správě. Definice standardů pro příjem a zpracování úplného elektronického podání včetně definice mechanismů pro podporu tvorby rozhodnutí ve správních a podobných řízeních a jejich elektronické či hybridního doručení. Definice mechanismu podporující informovanost subjektu práva o stavu jednotlivých podání a on-line sledování podání. Výběr vhodných agend pro realizaci úplného elektronického podání. Definice požadavků na Centrální informační systémy z hlediska zajištění kompatibility s úplným elektronickým podáním.</t>
  </si>
  <si>
    <t>Rozšíření funkcionality PVS (moje data, moje formuláře, územní působnost úřadů) - Vytvoření centrálního samoobslužného místa</t>
  </si>
  <si>
    <t xml:space="preserve">Vytvoření katalogu služeb veřejné správy v návaznosti na projekty RPP a PMA </t>
  </si>
  <si>
    <t>Provedení analýzy a návazné implementace, které zajistí Vytvoření katalogu služeb veřejné správy v návaznosti na projekty RPP a PMA. Podmínkou pro provázanost s ostatními systémy eGovernmentu je obdobný postup při vytvoření  katalogu sdílených služeb informační společnosti v návaznosti na služby eGSB a ISZR a katalogu on-line služeb VS v návaznosti na eIDAS vč. související infrastruktury.</t>
  </si>
  <si>
    <t>IP SC 1.1, 2.4         10. Zajištění úplného elektronického podání vybraných agend</t>
  </si>
  <si>
    <t>OPZ - 2015, dále IROP</t>
  </si>
  <si>
    <r>
      <t xml:space="preserve">Zajištění souladu se směrnicí a normy v Informačním systému datových schránek, primárně zajistit přihlašování do systému elektronickou identitou občana a zajistit přeshraniční výměnu s funkčními systémy (Německo a Slovensko). </t>
    </r>
    <r>
      <rPr>
        <sz val="11"/>
        <color theme="3" tint="0.39997558519241921"/>
        <rFont val="Calibri"/>
        <family val="2"/>
        <charset val="238"/>
        <scheme val="minor"/>
      </rPr>
      <t>Součástí projektu bude pořízení licence ISDS.</t>
    </r>
    <r>
      <rPr>
        <sz val="11"/>
        <rFont val="Calibri"/>
        <family val="2"/>
        <charset val="238"/>
        <scheme val="minor"/>
      </rPr>
      <t>Zajištění souladu se směrnicí a normy na Portálu veřejné správy a kontaktních místech veřejné správy Czech POINT, primárně zajistit ověření právního účinku elektronických dokumentů soukromoprávním sektorem.</t>
    </r>
  </si>
  <si>
    <t>Metodika prezenčních i distančních seminářů pro širokou veřejnost spojená s informační kampaní (řešeno v samostatném projektovém okruhu Informační a ICT gramotnost).</t>
  </si>
  <si>
    <t xml:space="preserve">IP SC 3.1: 5. Rozšíření, propojení a konsolidace datového fondu veřejné správy a jeho efektivní a bezpečné využívání dle jednotlivých agend </t>
  </si>
  <si>
    <t xml:space="preserve">Vytvoření podmínek pro realizaci služby eGovernment pro zajištění jednotného podání žádostí o vyjádření k existenci sítí technické infrastruktury a zpětného náběru a distribuce vyjádření k žadateli </t>
  </si>
  <si>
    <t>Nový formulář pro výdej údajů centrálních evidencí</t>
  </si>
  <si>
    <t>V návaznosti na nové kompozitní služby ZR budou vytvořeny nové formuláře pro přístup OVM i subjektů práva k údajů AISEO, AISCD, AISOP a RRČ.</t>
  </si>
  <si>
    <t>SC 3.1: 10.Zajištění úplného elektronického podání vybraných agend</t>
  </si>
  <si>
    <t>Centrum</t>
  </si>
  <si>
    <t>Zajištění dostupnosti 99,9% centrály systému Czech POINT, vč. podpory webového filleru</t>
  </si>
  <si>
    <t>Zvýšení dostupnosti centrálny - druhá geografická lokalita. Nasazení nového typu – tzv. tenkého webového formulářového klienta, včetně přepracování stávajících formulářů využívajících tzv. tlustého formulářového klienta.</t>
  </si>
  <si>
    <t>SC 3.1: 6. Dobudování informačních a komunikačních systémů veřejné správy a realizace bezpečnostních opatření podle zákona o kybernetické bezpečnosti</t>
  </si>
  <si>
    <t>Czech POINT a podpora mobilních technologií</t>
  </si>
  <si>
    <t>optimalizace CzP zobrazení přes mobil, tablet,…atd.</t>
  </si>
  <si>
    <t>Redesign webových aplikací Správa dat, Aktivační portál, Czech POINT</t>
  </si>
  <si>
    <t>Přepracování webových aplikací s cílem usnadnit jejich ovládání, modernizovat vzhled.</t>
  </si>
  <si>
    <t>Zavádění nových funkcí CzP</t>
  </si>
  <si>
    <t>jak pro KMVS, tak CzP@office, CzP@home, vytvoření CzP@pro</t>
  </si>
  <si>
    <t>Podpora OVM při publikaci jejich otevřených dat</t>
  </si>
  <si>
    <t>Metodická podpora MV poskytovaná OVM (producentům otevřených dat)</t>
  </si>
  <si>
    <t>OPZ/IROP</t>
  </si>
  <si>
    <t>Příloha projektové karty 10</t>
  </si>
  <si>
    <t>Příloha projektové karty 13</t>
  </si>
  <si>
    <t>Příloha projektové karty 01</t>
  </si>
  <si>
    <t>Mapy budoucnosti II - vytvoření a ověření modelu pro predikci kriminality</t>
  </si>
  <si>
    <t>Vytvoření a pilotní ověření modelu pro predikci kriminality a zobrazování těchto výstupů pomocí nástrojů GIS</t>
  </si>
  <si>
    <t>Strategie prevence kriminality v České republice na léta 2012 - 2015, Strategie rozvoje infrastruktury pro prostorové informace
v České republice do roku 2020</t>
  </si>
  <si>
    <t>MV (PČR), obce</t>
  </si>
  <si>
    <t>OPZ či SR</t>
  </si>
  <si>
    <t>Mapy budoucnosti III - rozšíření analyticko-prediktivního přístupu k prevenci a řešení kriminality</t>
  </si>
  <si>
    <t>Pořízení ICT nástojů (včetně propojení s prostředím GIS) pro analýzu a predikci kriminality a jejich nasazení v prostředí Policie ČR včetně proškolení k jejich užívání. Tyto nástroje by nepracovaly pouze s daty o kriminalitě, ale i s daty o dalších kriminálně rizikových faktorech (data demografická, sociální, zájmové objekty, ...)</t>
  </si>
  <si>
    <t>MV (PČR)</t>
  </si>
  <si>
    <t>max. 100M (předpokláme ale různé možnosti řešení s různou finanční náročností)</t>
  </si>
  <si>
    <t>Provoz celostátní bezplatné telefonní linky s nepřetržitým provozem pro osoby ohrožené domácím násilím a genderově podmíněným násilím</t>
  </si>
  <si>
    <t>financování provozu, případně rozšíření provozu z hlediska např. počtu pracovníků</t>
  </si>
  <si>
    <t>Národní akční plán boje proti domácímu násilí a proti genderově podmíněnému násilí na léta 2015-2018</t>
  </si>
  <si>
    <t>MV, NNO</t>
  </si>
  <si>
    <t>dle financování z let 2015-2016, 5 mil Kč</t>
  </si>
  <si>
    <t>Dostupnost okamžité pomoci pro oběti domácího násilí a genderově podmíněného násilí s využitím nových technologií</t>
  </si>
  <si>
    <t>financování pořízení nových signalizačních technologií a jejich provozu</t>
  </si>
  <si>
    <t>Konference k problematice kyberšikany v souvislsoti s ochranou osob ohrožených genderově podmíněným násilím včetně vydání sborníku příspěvků</t>
  </si>
  <si>
    <t>financování konání konference, vydání sborníku</t>
  </si>
  <si>
    <t>Snižování administrativy v trestním řízení - podpora elektornizace trestního spisu</t>
  </si>
  <si>
    <t>propojení a rozšiřování dalších prvků elektronizace trestního řízení sdílením informačních systémů orgánů činných v trestním řízení, využité videokonferencí, posílení kapacity datového spojení</t>
  </si>
  <si>
    <t>Strategie vlády v boji proti korupci, kapitola 3.10 - Podpora elektronického trestního řízení</t>
  </si>
  <si>
    <t>2 mil. Kč - pilotní propojení IS PČR a SZ</t>
  </si>
  <si>
    <t>5 mil Kč - další rozvoj</t>
  </si>
  <si>
    <t>Pozn. č. 1: Projekty 1, 2 mohou spadat jak do okruhu č. 12, tak do okruhu č. 13.</t>
  </si>
  <si>
    <t>Pozn. č. 2: Výše uvedené projekty budou navazovat na již realizované projekty "Mapy budoucnosti - moderní nástroj ke zvýšení efektivity a kvality výkonu veřejné správy v oblasti prevence kriminality založený na analýze a predikci kriminality" (projekt z ESF OP LZZ; cílem je na základě vytvořené mezinárodní srovnávací studie v oblasti postupů a nástrojů pro mapování, analýzy a predikci kriminality vytvořit doporučení, jak tyto nástroje co nejvhodněji implementovat v prostředí ČR) a projekt "Geoinformatika jako nástroj pro podporu integrované činnosti bezpečnostních a záchranných složek státu" (projekt bezpečnostního výzkumu; cílem je vypracování jednotné geoinformační platformy pro bezpečnostní a záchranné složky státu, včetně definování technických a technologických standardů, za účelem dosažení interoperability, integrace a nastavení pravidel správy prostorových dat v oblasti bezpečnosti státu; součástí bude i pilotní ověření výstupů projektu při konkrétních činnostech v praxi).</t>
  </si>
  <si>
    <t>Pozn. č. 3: Projekty 1-2 budou mít vazbu i na připravovanou novou Strategii prevence kriminality v ČR na léta 2016 až 2020.</t>
  </si>
  <si>
    <t>Zajištění kritérií systému ISDS a PVS z pohledu ZKB</t>
  </si>
  <si>
    <t>17) Správa, řízení eGovernmentu a systémy pro řízení</t>
  </si>
  <si>
    <t>16) Rozšíření, propojení a konsolidace datového fondu veřejné správy a jeho efektivní a bezpečné využívání dle jednotlivých agend</t>
  </si>
  <si>
    <t>Správa, řízení eGovernmentu a systémy pro řízení</t>
  </si>
  <si>
    <t>Příloha projektové karty 15</t>
  </si>
  <si>
    <t>Informační a ICT gramotnost a systémy pro vzdělávání</t>
  </si>
  <si>
    <t>Příloha projektové karty 03</t>
  </si>
  <si>
    <t>Elektronizace odvětví</t>
  </si>
  <si>
    <t>Příloha projektové karty 05</t>
  </si>
  <si>
    <t xml:space="preserve"> Digitalizace obsahu</t>
  </si>
  <si>
    <t>Příloha projektové karty 06</t>
  </si>
  <si>
    <t>Archivace</t>
  </si>
  <si>
    <t>5.</t>
  </si>
  <si>
    <t xml:space="preserve">Rejstřík OVM </t>
  </si>
  <si>
    <t>Rozšíření RPP o procesy  aktualizace výčtu orgánů veřejné moci a dalších subjektů přistupujících k údajům ZR a aktualizaci jejich sdružování do  kategorií.</t>
  </si>
  <si>
    <t>1 )Strategický rámec rozvoje VS 2014  - 2020, strategický cíl 3 -  Zvýšení dostupnosti a transparetnosti VS prostřednictvím eGovernmentu.                                     2) Implementační plán, specifický cíl 3.1. Dobudování funkčního rámce eGovernmentu</t>
  </si>
  <si>
    <t>Rozpočet</t>
  </si>
  <si>
    <t>6.</t>
  </si>
  <si>
    <t>Jednotná matice oprávnění</t>
  </si>
  <si>
    <t xml:space="preserve">Rozšíření RPP o údaje vedené agendami a oprávnění k těmto  údajům pro orgány veřejné moci a soukromé subjekty u nichž to stanovuje zákon. Cílem projektu je doplnit údajovou základnu ZR (RPP) o 1. objekty/subjektu a údaje vedené v jednotlivých agendách a 2. o údaje o rozsahu oprávnění přístupuOVM a soukromých subjektů k údajům ad 1. </t>
  </si>
  <si>
    <t>7.</t>
  </si>
  <si>
    <t>Realizace úspor v agendě A113</t>
  </si>
  <si>
    <t xml:space="preserve">ICT podpora zjednodušených procesů sběru a výměny dat v procesech ohlašování  a oznamování působností OVM; zefektivnění procesů validace dat mezi gestory agend (správci ZR a AIS)  ohledně přístupů k údajům ZR a agend. </t>
  </si>
  <si>
    <t xml:space="preserve">Rozšíření RPP o výkonnostní metriky agend (např. počty rozhodnutí a úkonů ke změně datového fondu VS) a veřejný přístup k nim prostřednictvím PVS.
Půjde o implementaci nástrojů pro prezentaci údajů o agendách orgánů veřejné moci, které umožní operativní a efektivní využití údajů o agendách uložených v RPP </t>
  </si>
  <si>
    <t>Publikace open dat o agendách veřejné moci do PVS</t>
  </si>
  <si>
    <t xml:space="preserve">Národní sada prostorových objektů </t>
  </si>
  <si>
    <t>Rozvoj a integrace GISů do národní infrastruktury pro prostorové informace</t>
  </si>
  <si>
    <t>Vyjádření k existenci sítí</t>
  </si>
  <si>
    <t>Modernizace veřejné správy</t>
  </si>
  <si>
    <t>Podpora snižování administrativní zátěže, posílení a zlepšení ex ante a ex post hodnocení dopadů regulace (RIA, RIA ex post), včetně zhodnocení korupčních rizik (CIA)</t>
  </si>
  <si>
    <t>1) Analýza současného stavu snižování regulatorní zátěže občanů a veřejné správy
2) Komparace postupů v oblasti regulatorní zátěže občanů a veřejné správy v ostatních zemích EU
3) Projekty zaměřené na snižování regulatorní zátěže občanů a veřejné správy
4) Metodická podpora pro ex-ante hodnocení RIA</t>
  </si>
  <si>
    <t>Strategický rámec: 
IP k SC 1.2</t>
  </si>
  <si>
    <t xml:space="preserve">400 000,- 
400 000,- 
8 mil Kč (2015-2020)
</t>
  </si>
  <si>
    <t>Nastavení a rozvoj procesů dosahování kvality a jejího řízení, včetně environmentálního managementu</t>
  </si>
  <si>
    <t>1) Zpracování analýzy využívání metod kvality na úrovni ÚSÚ
2) Zpracování metodiky řízení kvality na úrovni ÚSÚ
3) Zpracování analýzy využívání metod kvality na úrovni ÚSC
4) Metodická podpora metod kvality na úrovni ÚSC
5) Pilotní projekt aplikace metodiky zavádění systému řízení kvality (ÚSÚ)
6) Implementace metodiky řízení kvality (ÚSÚ)
7) Implementace metod kvality v organizacích ÚSC</t>
  </si>
  <si>
    <t>Strategický rámec:
IP k SC 1.3</t>
  </si>
  <si>
    <t>individuání</t>
  </si>
  <si>
    <t>1) 1 mil Kč
(2015-2016)
3) 500 000,- Kč</t>
  </si>
  <si>
    <t xml:space="preserve">7) 0,5-2 mil Kč/ 1 ÚSC </t>
  </si>
  <si>
    <t xml:space="preserve">
5) 5 mil Kč (2017)
6) 4 mil Kč/ 1 ÚSÚ
(2018-2020)
</t>
  </si>
  <si>
    <t xml:space="preserve">18) Modernizace veřejné správy </t>
  </si>
  <si>
    <t>2017-2020</t>
  </si>
  <si>
    <t>Revize a optimalizace výkonu veřejné správy v území</t>
  </si>
  <si>
    <t>Harmonizace administrativního členění státu</t>
  </si>
  <si>
    <t xml:space="preserve">1) Analýza zaměřená na problematiku administrativního členění státu a zhodnocení současného stavu administrativního členění státu
2) Posilování administrativní kapacity malých obcí na bázi meziobecní spolupráce
</t>
  </si>
  <si>
    <t xml:space="preserve">Strategický rámec: 
IP k SC 2.1 </t>
  </si>
  <si>
    <t xml:space="preserve">individuální </t>
  </si>
  <si>
    <t>ÚSU, ÚSC</t>
  </si>
  <si>
    <t xml:space="preserve">1) 2 mil Kč 
(2015-2016)
2) 280 mil Kč 
(2015-2018)
</t>
  </si>
  <si>
    <t>Revize a úprava funkce územně členěných měst</t>
  </si>
  <si>
    <t>1) Analýza zaměřená na problematiku statutárních měst</t>
  </si>
  <si>
    <t>Strategický rámec:
IP k SC 2.2</t>
  </si>
  <si>
    <t>MVČR, ÚSC</t>
  </si>
  <si>
    <t>Optimalizace systému veřejnoprávních smluv</t>
  </si>
  <si>
    <t>1) Analýza zaměřená 
na problematiku systému veřejnoprávních smluv
2) Vytvoření seznamu veřejnoprávních smluv</t>
  </si>
  <si>
    <t>Strategický rámec:
IP k SC 2.3</t>
  </si>
  <si>
    <t>1) OPZ
2) IROP</t>
  </si>
  <si>
    <t>Úprava a optimalizace systému financování přeneseného výkonu státní správy</t>
  </si>
  <si>
    <t>1) Analýza zaměření na současný systém financování přeneseného výkonu státní správy
2) Ověření systému financování přenesené působnosti prostřednictvím pilotního projektu včetně meziobecní spolupráce</t>
  </si>
  <si>
    <t>Strategický rámec: 
IP k SC 2.4</t>
  </si>
  <si>
    <t>1) 3,3 mil Kč 
(2015-2016)</t>
  </si>
  <si>
    <t>2) 5 mil Kč</t>
  </si>
  <si>
    <t>Snížení rizika platební neschopnosti úzěmní samosprávy</t>
  </si>
  <si>
    <t>1) Příprava vzdělávacích aktivit v oblasti finančního řízení pro představitele územních samospráv
2) Realizace vzdělávacích aktivit v oblasti finančního řízení pro představitele územních samospráv</t>
  </si>
  <si>
    <t>Strategický rámec: 
IP k SC 2.5</t>
  </si>
  <si>
    <t xml:space="preserve">1) 1,8 mil Kč 
(2015)
</t>
  </si>
  <si>
    <t xml:space="preserve">
2) 60 mil Kč
(2016-2017)</t>
  </si>
  <si>
    <t>19) Revize a optimalizace výkonu veřejné správy v území</t>
  </si>
  <si>
    <t>Profesionalizace a rozvoj lidských zdrojů ve veřejné správě</t>
  </si>
  <si>
    <t>NMV pro státní službu</t>
  </si>
  <si>
    <t>Strategický rámec:
IP k SC 4.1</t>
  </si>
  <si>
    <t>ÚSÚ</t>
  </si>
  <si>
    <t>SR/ OPZ</t>
  </si>
  <si>
    <t>Strategický rámec:
IP k SC 4.2</t>
  </si>
  <si>
    <t>20) Profesionalizace a rozvoj lidských zdrojů ve veřejné správě</t>
  </si>
  <si>
    <t xml:space="preserve">4 ,1 </t>
  </si>
  <si>
    <t>Příloha projektové karty 08</t>
  </si>
  <si>
    <t>Celkem součet za období a program</t>
  </si>
  <si>
    <t>Vybudování Národní sady prostorových objektů jako součásti národní infrastruktury pro prostorové informace</t>
  </si>
  <si>
    <t>Integrace ISVS s národním systémem elektronické identifikace a podpora důvěryhodné identity pocházející z členských států EU.</t>
  </si>
  <si>
    <t>Realizace národního systému elektronické identifikace</t>
  </si>
  <si>
    <t xml:space="preserve">Soulad s nařízením EU 910/2014 pro kvalifikované služby elektronického doporučeného doručování. Soulad s nařízením EU 910/2014  ve smyslu právních účinků elektronických dokumentů </t>
  </si>
  <si>
    <t>Centrála platných kvalifikovaných certifikátů a ověřování důvěryhodnosti el. dokumentů</t>
  </si>
  <si>
    <t xml:space="preserve">Aplikace, která by sloužila ověření platnosti certifikátů, ověření oproti seznamu zneplatněných certifikátů (CRL) v rámci ČR a EU. Dále by ověřovala platnost a důvěryhodnost elektronických dokumentů. </t>
  </si>
  <si>
    <t>Realizace služby pro zajištění jednotného podání žádosti o vyjádření k existenci sítí technické infrastruktury a distribuce vyjádření k žadateli, v relevantních případech k sekundárnímu uživateli (stavebnímu úřadu)</t>
  </si>
  <si>
    <t>Kybernetická bezpečnost komunikačních a informačních systémů HZS ČR</t>
  </si>
  <si>
    <t>Zavedení multimediálního videokonferenčního systému u HZS ČR</t>
  </si>
  <si>
    <t>Zvyšování informační podpory HZS ČR při činnostech spojených s řešením mimořádných událostí</t>
  </si>
  <si>
    <t>Rozvoj a modernizace Geografického informačního systému HZS ČR</t>
  </si>
  <si>
    <t>HZS</t>
  </si>
  <si>
    <t>Jednotný systém varování, vyrozumívání a informování</t>
  </si>
  <si>
    <t>Zajištění bezpečnosti a dostatečné kapacity datové sítě  HZS ČR</t>
  </si>
  <si>
    <t>Koncová zařízení PEGAS s vyšší užitnou hodnotou</t>
  </si>
  <si>
    <t>Zvýšení kapacity a bezpečnosti infrastruktury rádiové sítě HZS ČR a součinností v IZS</t>
  </si>
  <si>
    <t>Koncová zařízení rádiové sítě HZS ČR a součinnosti v IZS umožňující efektivnější využití rádiového spektra</t>
  </si>
  <si>
    <t>Modernizace fixní telefonie HZS ČR</t>
  </si>
  <si>
    <t>Úpravy radiokomunikačních zařízení v tunelech v souvislosti s evropskou harmonizací kmitočtových pásem</t>
  </si>
  <si>
    <t>Číslo a název projektového záměru</t>
  </si>
  <si>
    <t>ředitel OeG</t>
  </si>
  <si>
    <t>ředitel OPRE</t>
  </si>
  <si>
    <t>ředitel LG</t>
  </si>
  <si>
    <t>ředitel OHA</t>
  </si>
  <si>
    <t>ředitel OAS</t>
  </si>
  <si>
    <t>ředitel OKAP</t>
  </si>
  <si>
    <t>ředitel OKB</t>
  </si>
  <si>
    <t>1. NMV</t>
  </si>
  <si>
    <t>ředitel SIK</t>
  </si>
  <si>
    <t>???</t>
  </si>
  <si>
    <t>ředitel SZR</t>
  </si>
  <si>
    <t>NMV pro VS</t>
  </si>
  <si>
    <t>NMV pro SS</t>
  </si>
  <si>
    <t>21) Virtualizace</t>
  </si>
  <si>
    <t>Příloha projektové karty 21</t>
  </si>
  <si>
    <t>Virtualizace</t>
  </si>
  <si>
    <t>ředitel OLG</t>
  </si>
  <si>
    <t>Projektový záměr č: 01</t>
  </si>
  <si>
    <t>Projektový záměr č: 2</t>
  </si>
  <si>
    <t>Projektový záměr č: 3</t>
  </si>
  <si>
    <t>V současné době probíhá identifikace potřeb, předvýzkum a přípravné práce, bude doplněno ve zprávě předložené vládě v roce 2016.</t>
  </si>
  <si>
    <t>Projektový záměr č: 4</t>
  </si>
  <si>
    <t>Projektový záměr č: 5</t>
  </si>
  <si>
    <t>Projektový záměr č: 6</t>
  </si>
  <si>
    <t>Projektový záměr č: 13</t>
  </si>
  <si>
    <t>Projektový záměr č: 14</t>
  </si>
  <si>
    <t>MV ČR</t>
  </si>
  <si>
    <t>Projektový záměr č: 15</t>
  </si>
  <si>
    <t>Projektový záměr č: 16</t>
  </si>
  <si>
    <t>Projektový záměr č: 17</t>
  </si>
  <si>
    <t>Projektový záměr č: 7</t>
  </si>
  <si>
    <t>Projektový záměr č: 08</t>
  </si>
  <si>
    <t>Projektový záměr č: 9</t>
  </si>
  <si>
    <t>Projektový záměr č: 10</t>
  </si>
  <si>
    <t>Projektový záměr č: 11</t>
  </si>
  <si>
    <t>Projektový záměr č: 12</t>
  </si>
  <si>
    <t>Projektový záměr č:  18</t>
  </si>
  <si>
    <t>Projektový záměr č: 19</t>
  </si>
  <si>
    <t>Projektový záměr č: 20</t>
  </si>
  <si>
    <r>
      <t xml:space="preserve">Příloha projektové karty 20 - </t>
    </r>
    <r>
      <rPr>
        <i/>
        <sz val="11"/>
        <color rgb="FFFF0000"/>
        <rFont val="Calibri"/>
        <family val="2"/>
        <charset val="238"/>
        <scheme val="minor"/>
      </rPr>
      <t>karta se zpracovává</t>
    </r>
  </si>
  <si>
    <r>
      <t xml:space="preserve">Příloha projektové karty 19 - </t>
    </r>
    <r>
      <rPr>
        <i/>
        <sz val="11"/>
        <color rgb="FFFF0000"/>
        <rFont val="Calibri"/>
        <family val="2"/>
        <charset val="238"/>
        <scheme val="minor"/>
      </rPr>
      <t>karta se zpracovává</t>
    </r>
  </si>
  <si>
    <r>
      <t xml:space="preserve">Příloha projektové karty 18  </t>
    </r>
    <r>
      <rPr>
        <i/>
        <sz val="11"/>
        <color rgb="FFFF0000"/>
        <rFont val="Calibri"/>
        <family val="2"/>
        <charset val="238"/>
        <scheme val="minor"/>
      </rPr>
      <t>- karta se zpracovává</t>
    </r>
  </si>
  <si>
    <t>Projektový záměr č: 21</t>
  </si>
  <si>
    <t>Podpora snižování administrativní a regulační zátěže, posílení a zlepšení ex ante a ex púost hodnocení dopadů regulace (RIA), včetně zhodnocení korupčních rizik</t>
  </si>
  <si>
    <t>Zkvalitnění řízení ve státní správě</t>
  </si>
  <si>
    <t>Zkvalitnění strategického a projektového řízení, využívání analytických, metodických, evaluačních a dalších obdobných studií a kapacit ve veřejné správě</t>
  </si>
  <si>
    <t>Analýza státní správy ve vztahu k zlepšení komunikace a zvyšování důvěry uvnitř veřejné správy včetně analýzy potřeb státních zaměstnanců se specifickými potřebami</t>
  </si>
  <si>
    <t>Zlepšení komunikace a zvyšování důvěry uvnitř veřejné správy samotní i navenek směrem k občanům, zjednodušení přístupu veřejnosti, včtně osob se spedifickými potřebami, ke službám a informacím veřejné správy</t>
  </si>
  <si>
    <t>Kvalita ve státní správě</t>
  </si>
  <si>
    <t>RLZ v sekci státní služby</t>
  </si>
  <si>
    <t>Zavedení RIA v sekci státní služby</t>
  </si>
  <si>
    <t>Moderní metody řízení v sekci státní služby</t>
  </si>
  <si>
    <t>Zavádění a rozvoj meoderních metod řízení ve veřejné správě</t>
  </si>
  <si>
    <t>Profesionalizace státní služby</t>
  </si>
  <si>
    <t>Profesionalizace státní služby a anlýza současného stavu personálních procesů ve správních úřadech, (návrh nastavení, atd. ….)</t>
  </si>
  <si>
    <t>Realizace specifických vzdělávacích a výcvikových programů přispívajících ke zkvalitnění rozvoje lidských zdrojů ve veřejné správě</t>
  </si>
  <si>
    <t>8.</t>
  </si>
  <si>
    <t>Zavádění nových informačních a komunikačních systémů pro státní správu</t>
  </si>
  <si>
    <t xml:space="preserve">Vytváření nových a modernizace stávajících informačních a komunikačních systémů pro specfické potřeby subjektů veřejné správy </t>
  </si>
  <si>
    <t>SR/ IROP</t>
  </si>
  <si>
    <t>Stav k 20.2.2015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</si>
</sst>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1" x14ac:knownFonts="1">
    <font>
      <sz val="11"/>
      <color theme="1"/>
      <name val="Calibri"/>
      <family val="2"/>
      <charset val="238"/>
      <scheme val="minor"/>
    </font>
    <font>
      <b/>
      <sz val="11"/>
      <color theme="1"/>
      <name val="Calibri"/>
      <family val="2"/>
      <charset val="238"/>
      <scheme val="minor"/>
    </font>
    <font>
      <i/>
      <sz val="11"/>
      <color theme="1"/>
      <name val="Calibri"/>
      <family val="2"/>
      <charset val="238"/>
      <scheme val="minor"/>
    </font>
    <font>
      <sz val="11"/>
      <color indexed="8"/>
      <name val="Calibri"/>
      <family val="2"/>
      <charset val="238"/>
    </font>
    <font>
      <sz val="10"/>
      <name val="Arial CE"/>
      <charset val="238"/>
    </font>
    <font>
      <b/>
      <sz val="9"/>
      <color theme="1"/>
      <name val="Verdana"/>
      <family val="2"/>
      <charset val="238"/>
    </font>
    <font>
      <sz val="10"/>
      <color theme="1"/>
      <name val="Calibri"/>
      <family val="2"/>
      <charset val="238"/>
      <scheme val="minor"/>
    </font>
    <font>
      <b/>
      <i/>
      <sz val="11"/>
      <color theme="1"/>
      <name val="Calibri"/>
      <family val="2"/>
      <charset val="238"/>
      <scheme val="minor"/>
    </font>
    <font>
      <b/>
      <sz val="9"/>
      <color indexed="81"/>
      <name val="Tahoma"/>
      <family val="2"/>
      <charset val="238"/>
    </font>
    <font>
      <i/>
      <sz val="9"/>
      <color indexed="81"/>
      <name val="Tahoma"/>
      <family val="2"/>
      <charset val="238"/>
    </font>
    <font>
      <sz val="9"/>
      <color indexed="81"/>
      <name val="Tahoma"/>
      <family val="2"/>
      <charset val="238"/>
    </font>
    <font>
      <b/>
      <sz val="8"/>
      <color indexed="81"/>
      <name val="Tahoma"/>
      <family val="2"/>
      <charset val="238"/>
    </font>
    <font>
      <sz val="8"/>
      <color indexed="81"/>
      <name val="Tahoma"/>
      <family val="2"/>
      <charset val="238"/>
    </font>
    <font>
      <sz val="11"/>
      <color theme="3" tint="0.39997558519241921"/>
      <name val="Calibri"/>
      <family val="2"/>
      <charset val="238"/>
      <scheme val="minor"/>
    </font>
    <font>
      <sz val="10"/>
      <color indexed="8"/>
      <name val="Calibri"/>
      <family val="2"/>
      <charset val="238"/>
    </font>
    <font>
      <sz val="9"/>
      <color theme="1"/>
      <name val="Verdana"/>
      <family val="2"/>
      <charset val="238"/>
    </font>
    <font>
      <sz val="11"/>
      <name val="Calibri"/>
      <family val="2"/>
      <charset val="238"/>
      <scheme val="minor"/>
    </font>
    <font>
      <i/>
      <sz val="11"/>
      <color indexed="8"/>
      <name val="Calibri"/>
      <family val="2"/>
      <charset val="238"/>
    </font>
    <font>
      <b/>
      <sz val="11"/>
      <color indexed="8"/>
      <name val="Calibri"/>
      <family val="2"/>
      <charset val="238"/>
    </font>
    <font>
      <sz val="11"/>
      <color rgb="FFFF0000"/>
      <name val="Calibri"/>
      <family val="2"/>
      <charset val="238"/>
      <scheme val="minor"/>
    </font>
    <font>
      <i/>
      <sz val="11"/>
      <color rgb="FFFF0000"/>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style="thin">
        <color auto="1"/>
      </left>
      <right style="thin">
        <color auto="1"/>
      </right>
      <top style="medium">
        <color indexed="64"/>
      </top>
      <bottom style="thin">
        <color auto="1"/>
      </bottom>
      <diagonal/>
    </border>
    <border>
      <left/>
      <right/>
      <top style="medium">
        <color indexed="64"/>
      </top>
      <bottom/>
      <diagonal/>
    </border>
    <border>
      <left style="thin">
        <color auto="1"/>
      </left>
      <right style="medium">
        <color indexed="64"/>
      </right>
      <top style="medium">
        <color indexed="64"/>
      </top>
      <bottom style="thin">
        <color auto="1"/>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thin">
        <color auto="1"/>
      </left>
      <right style="medium">
        <color indexed="64"/>
      </right>
      <top/>
      <bottom style="thin">
        <color auto="1"/>
      </bottom>
      <diagonal/>
    </border>
    <border>
      <left style="thin">
        <color auto="1"/>
      </left>
      <right/>
      <top/>
      <bottom style="thin">
        <color auto="1"/>
      </bottom>
      <diagonal/>
    </border>
    <border>
      <left style="thin">
        <color indexed="64"/>
      </left>
      <right/>
      <top/>
      <bottom/>
      <diagonal/>
    </border>
    <border>
      <left style="medium">
        <color indexed="64"/>
      </left>
      <right style="thin">
        <color auto="1"/>
      </right>
      <top style="thin">
        <color auto="1"/>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bottom style="thin">
        <color auto="1"/>
      </bottom>
      <diagonal/>
    </border>
  </borders>
  <cellStyleXfs count="3">
    <xf numFmtId="0" fontId="0" fillId="0" borderId="0"/>
    <xf numFmtId="0" fontId="3" fillId="0" borderId="0"/>
    <xf numFmtId="0" fontId="4" fillId="0" borderId="0"/>
  </cellStyleXfs>
  <cellXfs count="330">
    <xf numFmtId="0" fontId="0" fillId="0" borderId="0" xfId="0"/>
    <xf numFmtId="0" fontId="1" fillId="0" borderId="0" xfId="0" applyFont="1"/>
    <xf numFmtId="0" fontId="2" fillId="0" borderId="0" xfId="0" applyFont="1" applyAlignment="1">
      <alignment horizontal="center" vertical="center"/>
    </xf>
    <xf numFmtId="0" fontId="0" fillId="0" borderId="0" xfId="0"/>
    <xf numFmtId="0" fontId="0" fillId="0" borderId="1" xfId="0" applyBorder="1"/>
    <xf numFmtId="0" fontId="1" fillId="0" borderId="0" xfId="0" applyFont="1"/>
    <xf numFmtId="0" fontId="5" fillId="0" borderId="0" xfId="0" applyFont="1" applyBorder="1"/>
    <xf numFmtId="0" fontId="1" fillId="0" borderId="0" xfId="0" applyFont="1" applyBorder="1"/>
    <xf numFmtId="0" fontId="0" fillId="0" borderId="6" xfId="0" applyBorder="1"/>
    <xf numFmtId="0" fontId="0" fillId="0" borderId="1" xfId="0"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vertical="top" wrapText="1"/>
    </xf>
    <xf numFmtId="0" fontId="6" fillId="0" borderId="1" xfId="0" applyFont="1" applyBorder="1" applyAlignment="1">
      <alignment wrapText="1"/>
    </xf>
    <xf numFmtId="0" fontId="2" fillId="0" borderId="0" xfId="0" applyFont="1" applyAlignment="1">
      <alignment horizontal="center" vertical="center"/>
    </xf>
    <xf numFmtId="0" fontId="0" fillId="0" borderId="1" xfId="0" applyBorder="1" applyAlignment="1">
      <alignment horizontal="center" vertical="top"/>
    </xf>
    <xf numFmtId="0" fontId="0" fillId="0" borderId="1" xfId="0" applyBorder="1" applyAlignment="1">
      <alignment vertical="top" wrapText="1"/>
    </xf>
    <xf numFmtId="0" fontId="0" fillId="0" borderId="1" xfId="0"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center" wrapText="1"/>
    </xf>
    <xf numFmtId="0" fontId="2" fillId="0" borderId="0" xfId="0" applyFont="1" applyAlignment="1">
      <alignment horizontal="center" vertical="center"/>
    </xf>
    <xf numFmtId="0" fontId="0" fillId="0" borderId="1" xfId="0" applyBorder="1" applyAlignment="1">
      <alignment vertical="top"/>
    </xf>
    <xf numFmtId="0" fontId="7" fillId="0" borderId="0" xfId="0" applyFont="1"/>
    <xf numFmtId="0" fontId="0" fillId="0" borderId="1" xfId="0" applyBorder="1" applyAlignment="1">
      <alignment horizontal="center" vertical="center" wrapText="1"/>
    </xf>
    <xf numFmtId="0" fontId="0" fillId="0" borderId="1" xfId="0" applyBorder="1" applyAlignment="1">
      <alignment vertical="center" wrapText="1"/>
    </xf>
    <xf numFmtId="49" fontId="0" fillId="0" borderId="2" xfId="0" applyNumberFormat="1" applyBorder="1" applyAlignment="1">
      <alignmen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8" xfId="0" applyFont="1" applyBorder="1" applyAlignment="1">
      <alignment horizontal="center" vertical="top"/>
    </xf>
    <xf numFmtId="0" fontId="0" fillId="0" borderId="0" xfId="0" applyAlignment="1">
      <alignment horizontal="center" vertical="center"/>
    </xf>
    <xf numFmtId="0" fontId="0" fillId="0" borderId="1" xfId="0" applyBorder="1" applyAlignment="1">
      <alignment horizontal="center" vertical="center"/>
    </xf>
    <xf numFmtId="0" fontId="0" fillId="0" borderId="4" xfId="0" applyBorder="1" applyAlignment="1">
      <alignment vertical="center" wrapText="1"/>
    </xf>
    <xf numFmtId="0" fontId="6" fillId="0" borderId="1" xfId="0" applyFont="1" applyBorder="1" applyAlignment="1">
      <alignment horizontal="center" vertical="center" wrapText="1"/>
    </xf>
    <xf numFmtId="0" fontId="0" fillId="0" borderId="0" xfId="0" applyAlignment="1">
      <alignment wrapText="1"/>
    </xf>
    <xf numFmtId="0" fontId="0" fillId="0" borderId="1" xfId="0" applyBorder="1" applyAlignment="1">
      <alignment wrapText="1"/>
    </xf>
    <xf numFmtId="0" fontId="0" fillId="0" borderId="0" xfId="0" applyBorder="1"/>
    <xf numFmtId="0" fontId="0" fillId="0" borderId="0" xfId="0" applyBorder="1" applyAlignment="1">
      <alignment horizontal="center" vertical="center"/>
    </xf>
    <xf numFmtId="0" fontId="6" fillId="0" borderId="0" xfId="0" applyFont="1" applyBorder="1" applyAlignment="1">
      <alignment horizontal="left" vertical="center" wrapText="1"/>
    </xf>
    <xf numFmtId="0" fontId="0" fillId="0" borderId="0" xfId="0" applyBorder="1" applyAlignment="1">
      <alignment horizontal="left" vertical="top" wrapText="1"/>
    </xf>
    <xf numFmtId="0" fontId="6" fillId="0" borderId="0" xfId="0" applyFont="1" applyBorder="1" applyAlignment="1">
      <alignment vertical="top" wrapText="1"/>
    </xf>
    <xf numFmtId="0" fontId="0" fillId="0" borderId="0" xfId="0" applyBorder="1" applyAlignment="1">
      <alignment vertical="center" wrapText="1"/>
    </xf>
    <xf numFmtId="0" fontId="6" fillId="0" borderId="0" xfId="0" applyFont="1" applyBorder="1" applyAlignment="1">
      <alignment horizontal="justify" vertical="center" wrapText="1"/>
    </xf>
    <xf numFmtId="0" fontId="0" fillId="0" borderId="6" xfId="0" applyBorder="1" applyAlignment="1">
      <alignment horizontal="left" vertical="top" wrapText="1"/>
    </xf>
    <xf numFmtId="0" fontId="6" fillId="0" borderId="6" xfId="0" applyFont="1" applyBorder="1" applyAlignment="1">
      <alignment vertical="top" wrapText="1"/>
    </xf>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wrapText="1"/>
    </xf>
    <xf numFmtId="0" fontId="1" fillId="0" borderId="0" xfId="0" applyFont="1" applyAlignment="1">
      <alignment vertical="top"/>
    </xf>
    <xf numFmtId="0" fontId="14" fillId="0" borderId="1" xfId="0" applyFont="1" applyBorder="1" applyAlignment="1">
      <alignment horizontal="left" vertical="top" wrapText="1"/>
    </xf>
    <xf numFmtId="0" fontId="0" fillId="0" borderId="1" xfId="0" applyBorder="1" applyAlignment="1">
      <alignment horizontal="right" vertical="center"/>
    </xf>
    <xf numFmtId="0" fontId="0" fillId="0" borderId="4" xfId="0" applyBorder="1" applyAlignment="1">
      <alignment vertical="top" wrapText="1"/>
    </xf>
    <xf numFmtId="0" fontId="14" fillId="0" borderId="1" xfId="0" applyFont="1" applyBorder="1" applyAlignment="1">
      <alignment vertical="top" wrapText="1"/>
    </xf>
    <xf numFmtId="0" fontId="0" fillId="0" borderId="0" xfId="0" applyAlignment="1">
      <alignment horizontal="left" vertical="center"/>
    </xf>
    <xf numFmtId="0" fontId="1" fillId="0" borderId="8" xfId="0" applyFont="1" applyBorder="1" applyAlignment="1">
      <alignment horizontal="center" vertical="center"/>
    </xf>
    <xf numFmtId="0" fontId="0" fillId="0" borderId="2" xfId="0" applyBorder="1" applyAlignment="1">
      <alignment horizontal="center" vertical="center"/>
    </xf>
    <xf numFmtId="0" fontId="6" fillId="0" borderId="1" xfId="0" applyFont="1" applyBorder="1" applyAlignment="1">
      <alignment horizontal="left" vertical="center" wrapText="1"/>
    </xf>
    <xf numFmtId="0" fontId="14" fillId="0" borderId="2" xfId="0" applyFont="1" applyBorder="1" applyAlignment="1">
      <alignment horizontal="left" vertical="top" wrapText="1"/>
    </xf>
    <xf numFmtId="0" fontId="0" fillId="0" borderId="2" xfId="0" applyBorder="1" applyAlignment="1">
      <alignment horizontal="right" vertical="center"/>
    </xf>
    <xf numFmtId="0" fontId="1" fillId="0" borderId="7" xfId="0" applyFont="1" applyBorder="1" applyAlignment="1">
      <alignment horizontal="center" vertical="center"/>
    </xf>
    <xf numFmtId="0" fontId="1" fillId="0" borderId="0" xfId="0" applyFont="1" applyAlignment="1">
      <alignment horizontal="left" vertical="center"/>
    </xf>
    <xf numFmtId="0" fontId="0" fillId="0" borderId="2" xfId="0" applyNumberFormat="1" applyBorder="1" applyAlignment="1">
      <alignment horizontal="center" vertical="center"/>
    </xf>
    <xf numFmtId="0" fontId="0" fillId="0" borderId="1" xfId="0" applyNumberFormat="1" applyBorder="1" applyAlignment="1">
      <alignment horizontal="center" vertical="top"/>
    </xf>
    <xf numFmtId="0" fontId="0" fillId="0" borderId="12" xfId="0" applyBorder="1" applyAlignment="1">
      <alignment horizontal="center" vertical="center"/>
    </xf>
    <xf numFmtId="0" fontId="6" fillId="0" borderId="13" xfId="0" applyFont="1" applyBorder="1" applyAlignment="1">
      <alignment horizontal="left" vertical="top" wrapText="1"/>
    </xf>
    <xf numFmtId="0" fontId="6" fillId="0" borderId="14" xfId="0" applyFont="1" applyBorder="1" applyAlignment="1">
      <alignment vertical="top" wrapText="1"/>
    </xf>
    <xf numFmtId="0" fontId="6" fillId="0" borderId="13" xfId="0" applyFont="1" applyBorder="1" applyAlignment="1">
      <alignment vertical="top" wrapText="1"/>
    </xf>
    <xf numFmtId="0" fontId="6" fillId="0" borderId="14" xfId="0" applyFont="1" applyBorder="1" applyAlignment="1">
      <alignment horizontal="center" vertical="top" wrapText="1"/>
    </xf>
    <xf numFmtId="0" fontId="0" fillId="0" borderId="13" xfId="0" applyBorder="1"/>
    <xf numFmtId="0" fontId="0" fillId="0" borderId="15" xfId="0" applyBorder="1"/>
    <xf numFmtId="0" fontId="0" fillId="0" borderId="16" xfId="0" applyBorder="1" applyAlignment="1">
      <alignment horizontal="center" vertical="center"/>
    </xf>
    <xf numFmtId="0" fontId="0" fillId="0" borderId="17" xfId="0" applyBorder="1"/>
    <xf numFmtId="0" fontId="6" fillId="0" borderId="0" xfId="0" applyFont="1" applyBorder="1" applyAlignment="1">
      <alignment horizontal="center" vertical="top" wrapText="1"/>
    </xf>
    <xf numFmtId="0" fontId="0" fillId="0" borderId="18" xfId="0" applyBorder="1" applyAlignment="1">
      <alignment horizontal="center" vertical="center"/>
    </xf>
    <xf numFmtId="0" fontId="6" fillId="0" borderId="19" xfId="0" applyFont="1" applyBorder="1" applyAlignment="1">
      <alignment horizontal="left" vertical="top" wrapText="1"/>
    </xf>
    <xf numFmtId="0" fontId="6" fillId="0" borderId="20" xfId="0" applyFont="1" applyBorder="1" applyAlignment="1">
      <alignment horizontal="left" vertical="top" wrapText="1"/>
    </xf>
    <xf numFmtId="0" fontId="6" fillId="0" borderId="20" xfId="0" applyFont="1" applyBorder="1" applyAlignment="1">
      <alignment horizontal="center" vertical="top" wrapText="1"/>
    </xf>
    <xf numFmtId="0" fontId="0" fillId="0" borderId="20" xfId="0" applyBorder="1"/>
    <xf numFmtId="0" fontId="0" fillId="0" borderId="19" xfId="0" applyBorder="1"/>
    <xf numFmtId="0" fontId="0" fillId="0" borderId="21" xfId="0" applyBorder="1"/>
    <xf numFmtId="0" fontId="0" fillId="0" borderId="22" xfId="0" applyBorder="1" applyAlignment="1">
      <alignment vertical="center"/>
    </xf>
    <xf numFmtId="0" fontId="6" fillId="0" borderId="13" xfId="0" applyFont="1" applyBorder="1" applyAlignment="1">
      <alignment horizontal="left" vertical="center" wrapText="1"/>
    </xf>
    <xf numFmtId="0" fontId="6" fillId="0" borderId="13" xfId="0" applyFont="1" applyBorder="1" applyAlignment="1">
      <alignment horizontal="center" vertical="top" wrapText="1"/>
    </xf>
    <xf numFmtId="0" fontId="0" fillId="0" borderId="13" xfId="0" applyBorder="1" applyAlignment="1">
      <alignment vertical="top" wrapText="1"/>
    </xf>
    <xf numFmtId="0" fontId="0" fillId="0" borderId="23" xfId="0" applyBorder="1" applyAlignment="1">
      <alignment vertical="center"/>
    </xf>
    <xf numFmtId="0" fontId="0" fillId="0" borderId="24" xfId="0" applyBorder="1" applyAlignment="1">
      <alignment vertical="center"/>
    </xf>
    <xf numFmtId="0" fontId="6" fillId="0" borderId="19" xfId="0" applyFont="1" applyBorder="1" applyAlignment="1">
      <alignment horizontal="left" vertical="center" wrapText="1"/>
    </xf>
    <xf numFmtId="0" fontId="0" fillId="0" borderId="19" xfId="0" applyBorder="1" applyAlignment="1">
      <alignment vertical="top" wrapText="1"/>
    </xf>
    <xf numFmtId="0" fontId="0" fillId="0" borderId="19" xfId="0" applyBorder="1" applyAlignment="1">
      <alignment horizontal="center" vertical="top" wrapText="1"/>
    </xf>
    <xf numFmtId="0" fontId="0" fillId="0" borderId="19" xfId="0" applyBorder="1" applyAlignment="1">
      <alignment vertical="top"/>
    </xf>
    <xf numFmtId="0" fontId="0" fillId="0" borderId="13" xfId="0" applyBorder="1" applyAlignment="1">
      <alignment horizontal="left" vertical="top" wrapText="1"/>
    </xf>
    <xf numFmtId="0" fontId="0" fillId="0" borderId="13" xfId="0" applyBorder="1" applyAlignment="1">
      <alignment horizontal="center" vertical="center"/>
    </xf>
    <xf numFmtId="0" fontId="0" fillId="0" borderId="25"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5" xfId="0" applyBorder="1" applyAlignment="1">
      <alignment horizontal="left" vertical="top" wrapText="1"/>
    </xf>
    <xf numFmtId="0" fontId="0" fillId="0" borderId="10" xfId="0" applyBorder="1" applyAlignment="1">
      <alignment horizontal="left" vertical="top" wrapText="1"/>
    </xf>
    <xf numFmtId="0" fontId="0" fillId="0" borderId="1" xfId="0" applyFont="1" applyBorder="1" applyAlignment="1">
      <alignment horizontal="justify" vertical="center" wrapText="1"/>
    </xf>
    <xf numFmtId="0" fontId="0" fillId="0" borderId="2" xfId="0" applyBorder="1" applyAlignment="1">
      <alignment vertical="top" wrapText="1"/>
    </xf>
    <xf numFmtId="0" fontId="0" fillId="0" borderId="0" xfId="0" applyAlignment="1">
      <alignment vertical="top" wrapText="1"/>
    </xf>
    <xf numFmtId="0" fontId="1" fillId="0" borderId="0" xfId="0" applyFont="1" applyAlignment="1">
      <alignment vertical="top" wrapText="1"/>
    </xf>
    <xf numFmtId="0" fontId="0" fillId="0" borderId="22" xfId="0" applyBorder="1" applyAlignment="1">
      <alignment vertical="top" wrapText="1"/>
    </xf>
    <xf numFmtId="0" fontId="0" fillId="0" borderId="13" xfId="0" applyBorder="1" applyAlignment="1">
      <alignment horizontal="center" vertical="top" wrapText="1"/>
    </xf>
    <xf numFmtId="0" fontId="0" fillId="0" borderId="23" xfId="0" applyBorder="1" applyAlignment="1">
      <alignment vertical="top" wrapText="1"/>
    </xf>
    <xf numFmtId="0" fontId="0" fillId="0" borderId="24" xfId="0" applyBorder="1" applyAlignment="1">
      <alignment vertical="top" wrapText="1"/>
    </xf>
    <xf numFmtId="0" fontId="15" fillId="0" borderId="1" xfId="0" applyFont="1" applyBorder="1" applyAlignment="1">
      <alignment vertical="top" wrapText="1"/>
    </xf>
    <xf numFmtId="0" fontId="15" fillId="0" borderId="1" xfId="0" applyFont="1" applyBorder="1"/>
    <xf numFmtId="0" fontId="0" fillId="0" borderId="2" xfId="0" applyBorder="1" applyAlignment="1">
      <alignment horizontal="left" vertical="center"/>
    </xf>
    <xf numFmtId="0" fontId="1" fillId="2" borderId="3" xfId="0" applyFont="1" applyFill="1" applyBorder="1"/>
    <xf numFmtId="0" fontId="1" fillId="0" borderId="27" xfId="0" applyFont="1" applyBorder="1"/>
    <xf numFmtId="0" fontId="0" fillId="0" borderId="1" xfId="0" applyFill="1" applyBorder="1"/>
    <xf numFmtId="0" fontId="2" fillId="0" borderId="0" xfId="0" applyFont="1" applyAlignment="1">
      <alignment horizontal="center" vertical="center"/>
    </xf>
    <xf numFmtId="0" fontId="0" fillId="0" borderId="11" xfId="0" applyBorder="1" applyAlignment="1">
      <alignment vertical="top" wrapText="1"/>
    </xf>
    <xf numFmtId="0" fontId="0" fillId="0" borderId="6" xfId="0" applyBorder="1" applyAlignment="1">
      <alignment vertical="top" wrapText="1"/>
    </xf>
    <xf numFmtId="164" fontId="0" fillId="0" borderId="1" xfId="0" applyNumberFormat="1" applyBorder="1" applyAlignment="1">
      <alignment horizontal="right" vertical="center"/>
    </xf>
    <xf numFmtId="0" fontId="0" fillId="0" borderId="6" xfId="0" applyBorder="1" applyAlignment="1">
      <alignment horizontal="center" vertical="center" wrapText="1"/>
    </xf>
    <xf numFmtId="164" fontId="0" fillId="0" borderId="1" xfId="0" applyNumberFormat="1" applyBorder="1" applyAlignment="1">
      <alignment horizontal="right" vertical="center" wrapText="1"/>
    </xf>
    <xf numFmtId="0" fontId="14" fillId="0" borderId="1" xfId="0" applyFont="1" applyBorder="1" applyAlignment="1">
      <alignment horizontal="center" vertical="center" wrapText="1"/>
    </xf>
    <xf numFmtId="0" fontId="0" fillId="0" borderId="22" xfId="0" applyBorder="1" applyAlignment="1">
      <alignment horizontal="center" vertical="center"/>
    </xf>
    <xf numFmtId="0" fontId="6" fillId="0" borderId="13" xfId="0" applyFont="1" applyBorder="1" applyAlignment="1">
      <alignment horizontal="center" vertical="center" wrapText="1"/>
    </xf>
    <xf numFmtId="0" fontId="0" fillId="0" borderId="17" xfId="0" applyBorder="1" applyAlignment="1">
      <alignment horizontal="center" vertical="center"/>
    </xf>
    <xf numFmtId="0" fontId="0" fillId="0" borderId="19" xfId="0" applyBorder="1" applyAlignment="1">
      <alignment horizontal="left" vertical="top" wrapText="1"/>
    </xf>
    <xf numFmtId="0" fontId="6" fillId="0" borderId="19" xfId="0" applyFont="1" applyBorder="1" applyAlignment="1">
      <alignment vertical="top" wrapText="1"/>
    </xf>
    <xf numFmtId="0" fontId="0" fillId="0" borderId="19" xfId="0" applyBorder="1" applyAlignment="1">
      <alignment horizontal="center" vertical="center"/>
    </xf>
    <xf numFmtId="0" fontId="6" fillId="0" borderId="19" xfId="0" applyFont="1" applyBorder="1" applyAlignment="1">
      <alignment horizontal="center" vertical="center" wrapText="1"/>
    </xf>
    <xf numFmtId="0" fontId="0" fillId="0" borderId="19" xfId="0" applyBorder="1" applyAlignment="1">
      <alignment horizontal="center" vertical="top"/>
    </xf>
    <xf numFmtId="0" fontId="0" fillId="0" borderId="19" xfId="0" applyBorder="1" applyAlignment="1">
      <alignment horizontal="center" vertical="center" wrapText="1"/>
    </xf>
    <xf numFmtId="0" fontId="0" fillId="0" borderId="22" xfId="0" applyNumberFormat="1" applyBorder="1" applyAlignment="1">
      <alignment horizontal="center" vertical="center"/>
    </xf>
    <xf numFmtId="0" fontId="14" fillId="0" borderId="13" xfId="0" applyFont="1" applyBorder="1" applyAlignment="1">
      <alignment horizontal="left" vertical="top" wrapText="1"/>
    </xf>
    <xf numFmtId="0" fontId="0" fillId="0" borderId="28" xfId="0" applyBorder="1" applyAlignment="1">
      <alignment horizontal="center" vertical="center" wrapText="1"/>
    </xf>
    <xf numFmtId="164" fontId="0" fillId="0" borderId="13" xfId="0" applyNumberFormat="1" applyBorder="1" applyAlignment="1">
      <alignment horizontal="right" vertical="center"/>
    </xf>
    <xf numFmtId="164" fontId="0" fillId="0" borderId="15" xfId="0" applyNumberFormat="1" applyBorder="1" applyAlignment="1">
      <alignment horizontal="right" vertical="center"/>
    </xf>
    <xf numFmtId="0" fontId="0" fillId="0" borderId="23" xfId="0" applyNumberFormat="1" applyBorder="1" applyAlignment="1">
      <alignment horizontal="center" vertical="center"/>
    </xf>
    <xf numFmtId="0" fontId="14" fillId="0" borderId="0" xfId="0" applyFont="1" applyBorder="1" applyAlignment="1">
      <alignment horizontal="left" vertical="top" wrapText="1"/>
    </xf>
    <xf numFmtId="164" fontId="0" fillId="0" borderId="17" xfId="0" applyNumberFormat="1" applyBorder="1" applyAlignment="1">
      <alignment horizontal="right" vertical="center"/>
    </xf>
    <xf numFmtId="164" fontId="0" fillId="0" borderId="17" xfId="0" applyNumberFormat="1" applyBorder="1" applyAlignment="1">
      <alignment horizontal="right" vertical="center" wrapText="1"/>
    </xf>
    <xf numFmtId="0" fontId="0" fillId="0" borderId="23" xfId="0" applyNumberFormat="1" applyBorder="1" applyAlignment="1">
      <alignment horizontal="center" vertical="top"/>
    </xf>
    <xf numFmtId="0" fontId="0" fillId="0" borderId="19" xfId="0" applyBorder="1" applyAlignment="1">
      <alignment wrapText="1"/>
    </xf>
    <xf numFmtId="0" fontId="0" fillId="0" borderId="19" xfId="0" applyBorder="1" applyAlignment="1">
      <alignment horizontal="right" vertical="center"/>
    </xf>
    <xf numFmtId="0" fontId="0" fillId="0" borderId="21" xfId="0" applyBorder="1" applyAlignment="1">
      <alignment horizontal="right" vertical="center"/>
    </xf>
    <xf numFmtId="0" fontId="0" fillId="0" borderId="14" xfId="0" applyFont="1" applyBorder="1" applyAlignment="1">
      <alignment wrapText="1"/>
    </xf>
    <xf numFmtId="0" fontId="6" fillId="0" borderId="19" xfId="0" applyFont="1" applyBorder="1" applyAlignment="1">
      <alignment wrapText="1"/>
    </xf>
    <xf numFmtId="0" fontId="6" fillId="0" borderId="19" xfId="0" applyFont="1" applyBorder="1" applyAlignment="1">
      <alignment horizontal="center" vertical="top" wrapText="1"/>
    </xf>
    <xf numFmtId="0" fontId="0" fillId="0" borderId="4" xfId="0" applyBorder="1" applyAlignment="1">
      <alignment wrapText="1"/>
    </xf>
    <xf numFmtId="0" fontId="0" fillId="0" borderId="29" xfId="0" applyBorder="1" applyAlignment="1">
      <alignment wrapText="1"/>
    </xf>
    <xf numFmtId="3" fontId="2" fillId="0" borderId="0" xfId="0" applyNumberFormat="1" applyFont="1" applyAlignment="1">
      <alignment horizontal="center" vertical="center"/>
    </xf>
    <xf numFmtId="3" fontId="1" fillId="0" borderId="0" xfId="0" applyNumberFormat="1" applyFont="1"/>
    <xf numFmtId="3" fontId="0" fillId="0" borderId="0" xfId="0" applyNumberFormat="1"/>
    <xf numFmtId="0" fontId="0" fillId="0" borderId="22" xfId="0" applyNumberFormat="1" applyBorder="1" applyAlignment="1">
      <alignment horizontal="center" vertical="top"/>
    </xf>
    <xf numFmtId="0" fontId="14" fillId="0" borderId="13" xfId="0" applyFont="1" applyBorder="1" applyAlignment="1">
      <alignment vertical="top" wrapText="1"/>
    </xf>
    <xf numFmtId="0" fontId="0" fillId="0" borderId="13" xfId="0" applyBorder="1" applyAlignment="1">
      <alignment horizontal="center" vertical="center" wrapText="1"/>
    </xf>
    <xf numFmtId="0" fontId="0" fillId="0" borderId="24" xfId="0" applyNumberFormat="1" applyBorder="1" applyAlignment="1">
      <alignment horizontal="center" vertical="top"/>
    </xf>
    <xf numFmtId="0" fontId="14" fillId="0" borderId="19" xfId="0" applyFont="1" applyBorder="1" applyAlignment="1">
      <alignment horizontal="left" vertical="top" wrapText="1"/>
    </xf>
    <xf numFmtId="0" fontId="14" fillId="0" borderId="19" xfId="0" applyFont="1" applyBorder="1" applyAlignment="1">
      <alignment vertical="top" wrapText="1"/>
    </xf>
    <xf numFmtId="0" fontId="0" fillId="0" borderId="22" xfId="0" applyBorder="1" applyAlignment="1">
      <alignment horizontal="center" vertical="center" wrapText="1"/>
    </xf>
    <xf numFmtId="0" fontId="0" fillId="0" borderId="13" xfId="0" applyBorder="1" applyAlignment="1">
      <alignment vertical="center" wrapText="1"/>
    </xf>
    <xf numFmtId="49" fontId="0" fillId="0" borderId="13" xfId="0" applyNumberFormat="1" applyBorder="1" applyAlignment="1">
      <alignment vertical="center" wrapText="1"/>
    </xf>
    <xf numFmtId="0" fontId="0" fillId="0" borderId="23" xfId="0" applyBorder="1" applyAlignment="1">
      <alignment horizontal="center" vertical="center" wrapText="1"/>
    </xf>
    <xf numFmtId="0" fontId="0" fillId="0" borderId="30" xfId="0" applyBorder="1" applyAlignment="1">
      <alignment horizontal="center" vertical="center"/>
    </xf>
    <xf numFmtId="0" fontId="0" fillId="0" borderId="2" xfId="0" applyBorder="1" applyAlignment="1">
      <alignment horizontal="left" vertical="top" wrapText="1"/>
    </xf>
    <xf numFmtId="0" fontId="6" fillId="0" borderId="2" xfId="0" applyFont="1" applyBorder="1" applyAlignment="1">
      <alignment vertical="top" wrapText="1"/>
    </xf>
    <xf numFmtId="0" fontId="0" fillId="0" borderId="2" xfId="0" applyBorder="1" applyAlignment="1">
      <alignment horizontal="center" vertical="top" wrapText="1"/>
    </xf>
    <xf numFmtId="0" fontId="0" fillId="0" borderId="1" xfId="0" applyFont="1" applyBorder="1" applyAlignment="1">
      <alignment horizontal="left" vertical="top" wrapText="1"/>
    </xf>
    <xf numFmtId="0" fontId="0" fillId="0" borderId="20" xfId="0" applyBorder="1" applyAlignment="1">
      <alignment horizontal="left" vertical="top" wrapText="1"/>
    </xf>
    <xf numFmtId="0" fontId="14" fillId="0" borderId="2" xfId="0" applyFont="1" applyBorder="1" applyAlignment="1">
      <alignment vertical="top" wrapText="1"/>
    </xf>
    <xf numFmtId="0" fontId="0" fillId="0" borderId="2" xfId="0" applyBorder="1" applyAlignment="1">
      <alignment horizontal="center" vertical="center" wrapText="1"/>
    </xf>
    <xf numFmtId="49" fontId="0" fillId="0" borderId="1" xfId="0" applyNumberFormat="1" applyBorder="1" applyAlignment="1">
      <alignment vertical="center" wrapText="1"/>
    </xf>
    <xf numFmtId="0" fontId="14" fillId="0" borderId="2" xfId="0" applyFont="1" applyBorder="1" applyAlignment="1">
      <alignment horizontal="center" vertical="top" wrapText="1"/>
    </xf>
    <xf numFmtId="0" fontId="0" fillId="0" borderId="1" xfId="0" applyFill="1" applyBorder="1" applyAlignment="1">
      <alignment horizontal="center" vertical="center" wrapText="1"/>
    </xf>
    <xf numFmtId="0" fontId="0" fillId="0" borderId="33" xfId="0" applyBorder="1"/>
    <xf numFmtId="3" fontId="1" fillId="0" borderId="0" xfId="0" applyNumberFormat="1" applyFont="1" applyFill="1"/>
    <xf numFmtId="0" fontId="17" fillId="0" borderId="0" xfId="0" applyFont="1" applyAlignment="1">
      <alignment horizontal="center" vertical="center"/>
    </xf>
    <xf numFmtId="0" fontId="18" fillId="0" borderId="0" xfId="0" applyFont="1" applyAlignment="1">
      <alignment horizontal="left" vertical="center"/>
    </xf>
    <xf numFmtId="0" fontId="18" fillId="0" borderId="0" xfId="0" applyFont="1" applyAlignment="1">
      <alignment wrapText="1"/>
    </xf>
    <xf numFmtId="0" fontId="18" fillId="0" borderId="0" xfId="0" applyFont="1"/>
    <xf numFmtId="0" fontId="18" fillId="0" borderId="0" xfId="0" applyFont="1" applyAlignment="1">
      <alignment vertical="top"/>
    </xf>
    <xf numFmtId="0" fontId="18" fillId="0" borderId="0" xfId="0" applyFont="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4" fillId="0" borderId="11" xfId="0" applyFont="1" applyBorder="1" applyAlignment="1">
      <alignment vertical="top" wrapText="1"/>
    </xf>
    <xf numFmtId="0" fontId="14" fillId="0" borderId="2" xfId="0" applyFont="1" applyBorder="1" applyAlignment="1">
      <alignment horizontal="center" vertical="center"/>
    </xf>
    <xf numFmtId="0" fontId="14" fillId="0" borderId="1" xfId="0" applyFont="1" applyBorder="1" applyAlignment="1">
      <alignment horizontal="center" vertical="top" wrapText="1"/>
    </xf>
    <xf numFmtId="0" fontId="0" fillId="0" borderId="1" xfId="0" applyBorder="1" applyAlignment="1">
      <alignment horizontal="right" vertical="top" wrapText="1"/>
    </xf>
    <xf numFmtId="0" fontId="0" fillId="0" borderId="0" xfId="0" applyBorder="1" applyAlignment="1">
      <alignment wrapText="1"/>
    </xf>
    <xf numFmtId="0" fontId="0" fillId="0" borderId="0" xfId="0" applyBorder="1" applyAlignment="1">
      <alignment vertical="top"/>
    </xf>
    <xf numFmtId="0" fontId="0" fillId="0" borderId="0" xfId="0" applyBorder="1" applyAlignment="1">
      <alignment horizontal="right" vertical="center"/>
    </xf>
    <xf numFmtId="0" fontId="2" fillId="0" borderId="0" xfId="0" applyFont="1" applyAlignment="1">
      <alignment horizontal="center" vertical="center"/>
    </xf>
    <xf numFmtId="0" fontId="0" fillId="0" borderId="0" xfId="0" applyAlignment="1">
      <alignment wrapText="1"/>
    </xf>
    <xf numFmtId="0" fontId="1" fillId="3" borderId="0" xfId="0" applyFont="1" applyFill="1"/>
    <xf numFmtId="0" fontId="0" fillId="0" borderId="23" xfId="0" applyFill="1" applyBorder="1" applyAlignment="1">
      <alignment vertical="center"/>
    </xf>
    <xf numFmtId="0" fontId="0" fillId="0" borderId="1" xfId="0" applyBorder="1" applyAlignment="1">
      <alignment horizontal="left" vertical="center"/>
    </xf>
    <xf numFmtId="0" fontId="6" fillId="0" borderId="1" xfId="0" applyFont="1" applyFill="1" applyBorder="1" applyAlignment="1">
      <alignment horizontal="left" vertical="center" wrapText="1"/>
    </xf>
    <xf numFmtId="0" fontId="0" fillId="0" borderId="24" xfId="0" applyFill="1" applyBorder="1" applyAlignment="1">
      <alignment vertical="center"/>
    </xf>
    <xf numFmtId="0" fontId="6" fillId="0" borderId="19" xfId="0" applyFont="1" applyFill="1" applyBorder="1" applyAlignment="1">
      <alignment horizontal="left" vertical="center" wrapText="1"/>
    </xf>
    <xf numFmtId="0" fontId="0" fillId="0" borderId="24" xfId="0" applyFill="1" applyBorder="1" applyAlignment="1">
      <alignment horizontal="center" vertical="center"/>
    </xf>
    <xf numFmtId="0" fontId="0" fillId="0" borderId="19" xfId="0" applyFill="1" applyBorder="1" applyAlignment="1">
      <alignment horizontal="left" vertical="top" wrapText="1"/>
    </xf>
    <xf numFmtId="0" fontId="0" fillId="0" borderId="0" xfId="0" applyFill="1"/>
    <xf numFmtId="0" fontId="0" fillId="0" borderId="1" xfId="0" applyBorder="1" applyAlignment="1">
      <alignment horizontal="left" vertical="center" wrapText="1"/>
    </xf>
    <xf numFmtId="0" fontId="0" fillId="0" borderId="34" xfId="0" applyBorder="1" applyAlignment="1">
      <alignment horizontal="center" vertical="center"/>
    </xf>
    <xf numFmtId="0" fontId="0" fillId="0" borderId="6" xfId="0" applyFont="1" applyBorder="1" applyAlignment="1">
      <alignment horizontal="left" vertical="center" wrapText="1"/>
    </xf>
    <xf numFmtId="0" fontId="2" fillId="0" borderId="0" xfId="0" applyFont="1" applyAlignment="1">
      <alignment horizontal="center" vertical="center"/>
    </xf>
    <xf numFmtId="0" fontId="0" fillId="0" borderId="0" xfId="0" applyAlignment="1">
      <alignment wrapText="1"/>
    </xf>
    <xf numFmtId="0" fontId="3" fillId="0" borderId="2" xfId="0" applyFont="1" applyBorder="1" applyAlignment="1">
      <alignment horizontal="left" vertical="top" wrapText="1"/>
    </xf>
    <xf numFmtId="0" fontId="0" fillId="0" borderId="11" xfId="0" applyBorder="1" applyAlignment="1">
      <alignment vertical="center" wrapText="1"/>
    </xf>
    <xf numFmtId="0" fontId="3" fillId="0" borderId="1" xfId="0" applyFont="1" applyBorder="1" applyAlignment="1">
      <alignment horizontal="left" vertical="top" wrapText="1"/>
    </xf>
    <xf numFmtId="0" fontId="15" fillId="0" borderId="1" xfId="0" applyFont="1" applyFill="1" applyBorder="1"/>
    <xf numFmtId="0" fontId="3" fillId="0" borderId="1" xfId="0" applyFont="1" applyBorder="1" applyAlignment="1">
      <alignment vertical="center" wrapText="1"/>
    </xf>
    <xf numFmtId="0" fontId="0" fillId="0" borderId="1" xfId="0" applyBorder="1" applyAlignment="1">
      <alignment horizontal="right" wrapText="1"/>
    </xf>
    <xf numFmtId="0" fontId="0" fillId="0" borderId="7" xfId="0" applyBorder="1" applyAlignment="1">
      <alignment horizontal="right" vertical="center"/>
    </xf>
    <xf numFmtId="0" fontId="0" fillId="0" borderId="8" xfId="0" applyBorder="1" applyAlignment="1">
      <alignment horizontal="right" vertical="center"/>
    </xf>
    <xf numFmtId="0" fontId="0" fillId="0" borderId="9" xfId="0" applyBorder="1" applyAlignment="1">
      <alignment horizontal="right" vertical="center"/>
    </xf>
    <xf numFmtId="0" fontId="0" fillId="0" borderId="0" xfId="0" applyFill="1" applyBorder="1" applyAlignment="1">
      <alignment horizontal="left" vertical="top" wrapText="1"/>
    </xf>
    <xf numFmtId="164" fontId="0" fillId="0" borderId="0" xfId="0" applyNumberFormat="1"/>
    <xf numFmtId="165" fontId="0" fillId="0" borderId="0" xfId="0" applyNumberFormat="1"/>
    <xf numFmtId="0" fontId="0" fillId="0" borderId="0" xfId="0" applyAlignment="1">
      <alignment wrapText="1"/>
    </xf>
    <xf numFmtId="165" fontId="0" fillId="0" borderId="1" xfId="0" applyNumberFormat="1" applyBorder="1" applyAlignment="1">
      <alignment horizontal="center" vertical="center"/>
    </xf>
    <xf numFmtId="165" fontId="0" fillId="0" borderId="17" xfId="0" applyNumberFormat="1" applyBorder="1" applyAlignment="1">
      <alignment horizontal="center" vertical="center"/>
    </xf>
    <xf numFmtId="165" fontId="0" fillId="0" borderId="19" xfId="0" applyNumberFormat="1" applyBorder="1" applyAlignment="1">
      <alignment horizontal="center" vertical="center"/>
    </xf>
    <xf numFmtId="165" fontId="0" fillId="0" borderId="21" xfId="0" applyNumberFormat="1" applyBorder="1" applyAlignment="1">
      <alignment horizontal="center" vertical="center"/>
    </xf>
    <xf numFmtId="165" fontId="0" fillId="0" borderId="0" xfId="0" applyNumberFormat="1" applyAlignment="1">
      <alignment horizontal="center" vertical="center"/>
    </xf>
    <xf numFmtId="165" fontId="0" fillId="0" borderId="22" xfId="0" applyNumberFormat="1" applyBorder="1"/>
    <xf numFmtId="165" fontId="0" fillId="0" borderId="13" xfId="0" applyNumberFormat="1" applyBorder="1"/>
    <xf numFmtId="165" fontId="0" fillId="0" borderId="15" xfId="0" applyNumberFormat="1" applyBorder="1"/>
    <xf numFmtId="165" fontId="0" fillId="0" borderId="23" xfId="0" applyNumberFormat="1" applyBorder="1"/>
    <xf numFmtId="165" fontId="0" fillId="0" borderId="1" xfId="0" applyNumberFormat="1" applyFill="1" applyBorder="1"/>
    <xf numFmtId="165" fontId="0" fillId="0" borderId="17" xfId="0" applyNumberFormat="1" applyBorder="1"/>
    <xf numFmtId="165" fontId="0" fillId="0" borderId="1" xfId="0" applyNumberFormat="1" applyBorder="1"/>
    <xf numFmtId="165" fontId="0" fillId="0" borderId="24" xfId="0" applyNumberFormat="1" applyBorder="1"/>
    <xf numFmtId="165" fontId="0" fillId="0" borderId="19" xfId="0" applyNumberFormat="1" applyBorder="1"/>
    <xf numFmtId="165" fontId="0" fillId="0" borderId="21" xfId="0" applyNumberFormat="1" applyBorder="1"/>
    <xf numFmtId="0" fontId="6" fillId="0" borderId="2" xfId="0" applyFont="1" applyBorder="1" applyAlignment="1">
      <alignment horizontal="center" vertical="center" wrapText="1"/>
    </xf>
    <xf numFmtId="0" fontId="0" fillId="0" borderId="31" xfId="0" applyBorder="1" applyAlignment="1">
      <alignment horizontal="center" vertical="center"/>
    </xf>
    <xf numFmtId="0" fontId="18" fillId="0" borderId="8" xfId="0" applyFont="1" applyBorder="1" applyAlignment="1">
      <alignment horizontal="center" vertical="center" wrapText="1"/>
    </xf>
    <xf numFmtId="0" fontId="1" fillId="0" borderId="28" xfId="0" applyFont="1" applyBorder="1" applyAlignment="1">
      <alignment horizontal="center" vertical="center"/>
    </xf>
    <xf numFmtId="165" fontId="0" fillId="0" borderId="1" xfId="0" applyNumberFormat="1" applyBorder="1" applyAlignment="1">
      <alignment horizontal="center" vertical="top" wrapText="1"/>
    </xf>
    <xf numFmtId="164" fontId="0" fillId="0" borderId="13" xfId="0" applyNumberFormat="1" applyBorder="1" applyAlignment="1">
      <alignment vertical="top" wrapText="1"/>
    </xf>
    <xf numFmtId="164" fontId="0" fillId="0" borderId="15" xfId="0" applyNumberFormat="1" applyBorder="1" applyAlignment="1">
      <alignment vertical="top" wrapText="1"/>
    </xf>
    <xf numFmtId="164" fontId="0" fillId="0" borderId="1" xfId="0" applyNumberFormat="1" applyBorder="1" applyAlignment="1">
      <alignment vertical="top" wrapText="1"/>
    </xf>
    <xf numFmtId="164" fontId="0" fillId="0" borderId="17" xfId="0" applyNumberFormat="1" applyBorder="1" applyAlignment="1">
      <alignment vertical="top" wrapText="1"/>
    </xf>
    <xf numFmtId="164" fontId="0" fillId="0" borderId="19" xfId="0" applyNumberFormat="1" applyBorder="1" applyAlignment="1">
      <alignment vertical="top" wrapText="1"/>
    </xf>
    <xf numFmtId="164" fontId="0" fillId="0" borderId="21" xfId="0" applyNumberFormat="1" applyBorder="1" applyAlignment="1">
      <alignment vertical="top" wrapText="1"/>
    </xf>
    <xf numFmtId="165" fontId="0" fillId="0" borderId="13" xfId="0" applyNumberFormat="1" applyBorder="1" applyAlignment="1">
      <alignment horizontal="center" vertical="center"/>
    </xf>
    <xf numFmtId="165" fontId="0" fillId="0" borderId="15" xfId="0" applyNumberFormat="1" applyBorder="1" applyAlignment="1">
      <alignment horizontal="center" vertical="center"/>
    </xf>
    <xf numFmtId="165" fontId="0" fillId="0" borderId="0" xfId="0" applyNumberFormat="1" applyFill="1" applyBorder="1" applyAlignment="1">
      <alignment horizontal="center" vertical="center"/>
    </xf>
    <xf numFmtId="165" fontId="0" fillId="0" borderId="0" xfId="0" applyNumberFormat="1" applyAlignment="1">
      <alignment horizontal="center"/>
    </xf>
    <xf numFmtId="0" fontId="0" fillId="0" borderId="0" xfId="0" applyFill="1" applyBorder="1"/>
    <xf numFmtId="165" fontId="0" fillId="0" borderId="13" xfId="0" applyNumberFormat="1" applyBorder="1" applyAlignment="1">
      <alignment vertical="center" wrapText="1"/>
    </xf>
    <xf numFmtId="165" fontId="0" fillId="0" borderId="15" xfId="0" applyNumberFormat="1" applyBorder="1" applyAlignment="1">
      <alignment vertical="center" wrapText="1"/>
    </xf>
    <xf numFmtId="165" fontId="0" fillId="0" borderId="1" xfId="0" applyNumberFormat="1" applyBorder="1" applyAlignment="1">
      <alignment vertical="center" wrapText="1"/>
    </xf>
    <xf numFmtId="165" fontId="0" fillId="0" borderId="17" xfId="0" applyNumberFormat="1" applyBorder="1" applyAlignment="1">
      <alignment vertical="center" wrapText="1"/>
    </xf>
    <xf numFmtId="165" fontId="0" fillId="0" borderId="1" xfId="0" applyNumberFormat="1" applyBorder="1" applyAlignment="1">
      <alignment horizontal="center" vertical="center" wrapText="1"/>
    </xf>
    <xf numFmtId="165" fontId="0" fillId="0" borderId="2" xfId="0" applyNumberFormat="1" applyBorder="1" applyAlignment="1">
      <alignment horizontal="center" vertical="center" wrapText="1"/>
    </xf>
    <xf numFmtId="165" fontId="0" fillId="0" borderId="2" xfId="0" applyNumberFormat="1" applyBorder="1" applyAlignment="1">
      <alignment vertical="center" wrapText="1"/>
    </xf>
    <xf numFmtId="165" fontId="0" fillId="0" borderId="32" xfId="0" applyNumberFormat="1" applyBorder="1" applyAlignment="1">
      <alignment vertical="center" wrapText="1"/>
    </xf>
    <xf numFmtId="165" fontId="0" fillId="0" borderId="1" xfId="0" applyNumberFormat="1" applyBorder="1" applyAlignment="1">
      <alignment vertical="center"/>
    </xf>
    <xf numFmtId="165" fontId="14" fillId="0" borderId="2" xfId="0" applyNumberFormat="1" applyFont="1" applyBorder="1" applyAlignment="1">
      <alignment horizontal="center" vertical="center"/>
    </xf>
    <xf numFmtId="165" fontId="0" fillId="0" borderId="2" xfId="0" applyNumberFormat="1" applyBorder="1" applyAlignment="1">
      <alignment horizontal="center" vertical="center"/>
    </xf>
    <xf numFmtId="2" fontId="0" fillId="0" borderId="1" xfId="0" applyNumberFormat="1" applyBorder="1" applyAlignment="1">
      <alignment horizontal="center" vertical="center"/>
    </xf>
    <xf numFmtId="165" fontId="14" fillId="0" borderId="1" xfId="0" applyNumberFormat="1" applyFont="1" applyBorder="1" applyAlignment="1">
      <alignment horizontal="center" vertical="center" wrapText="1"/>
    </xf>
    <xf numFmtId="165" fontId="0" fillId="0" borderId="0" xfId="0" applyNumberFormat="1" applyBorder="1" applyAlignment="1">
      <alignment horizontal="right" vertical="center"/>
    </xf>
    <xf numFmtId="165" fontId="0" fillId="0" borderId="0" xfId="0" applyNumberFormat="1" applyBorder="1" applyAlignment="1">
      <alignment horizontal="center" vertical="center"/>
    </xf>
    <xf numFmtId="165" fontId="0" fillId="0" borderId="6" xfId="0" applyNumberFormat="1" applyBorder="1" applyAlignment="1">
      <alignment horizontal="center" vertical="center"/>
    </xf>
    <xf numFmtId="165" fontId="0" fillId="0" borderId="26" xfId="0" applyNumberFormat="1" applyBorder="1" applyAlignment="1">
      <alignment horizontal="center" vertical="center"/>
    </xf>
    <xf numFmtId="165" fontId="0" fillId="0" borderId="13" xfId="0" applyNumberFormat="1" applyBorder="1" applyAlignment="1">
      <alignment horizontal="center" vertical="top" wrapText="1"/>
    </xf>
    <xf numFmtId="165" fontId="0" fillId="0" borderId="15" xfId="0" applyNumberFormat="1" applyBorder="1" applyAlignment="1">
      <alignment horizontal="center" vertical="top" wrapText="1"/>
    </xf>
    <xf numFmtId="165" fontId="0" fillId="0" borderId="17" xfId="0" applyNumberFormat="1" applyBorder="1" applyAlignment="1">
      <alignment horizontal="center" vertical="top" wrapText="1"/>
    </xf>
    <xf numFmtId="165" fontId="0" fillId="0" borderId="19" xfId="0" applyNumberFormat="1" applyBorder="1" applyAlignment="1">
      <alignment horizontal="center" vertical="top" wrapText="1"/>
    </xf>
    <xf numFmtId="165" fontId="0" fillId="0" borderId="21" xfId="0" applyNumberFormat="1" applyBorder="1" applyAlignment="1">
      <alignment horizontal="center" vertical="top" wrapText="1"/>
    </xf>
    <xf numFmtId="0" fontId="0" fillId="0" borderId="0" xfId="0" applyFill="1" applyBorder="1" applyAlignment="1">
      <alignment vertical="top" wrapText="1"/>
    </xf>
    <xf numFmtId="164" fontId="0" fillId="0" borderId="0" xfId="0" applyNumberFormat="1" applyFill="1" applyBorder="1" applyAlignment="1">
      <alignment horizontal="center" vertical="top" wrapText="1"/>
    </xf>
    <xf numFmtId="165" fontId="0" fillId="0" borderId="13" xfId="0" applyNumberFormat="1" applyBorder="1" applyAlignment="1">
      <alignment vertical="top"/>
    </xf>
    <xf numFmtId="165" fontId="0" fillId="0" borderId="15" xfId="0" applyNumberFormat="1" applyBorder="1" applyAlignment="1">
      <alignment vertical="top"/>
    </xf>
    <xf numFmtId="165" fontId="0" fillId="0" borderId="1" xfId="0" applyNumberFormat="1" applyBorder="1" applyAlignment="1">
      <alignment vertical="top"/>
    </xf>
    <xf numFmtId="165" fontId="0" fillId="0" borderId="17" xfId="0" applyNumberFormat="1" applyBorder="1" applyAlignment="1">
      <alignment vertical="top"/>
    </xf>
    <xf numFmtId="165" fontId="0" fillId="0" borderId="19" xfId="0" applyNumberFormat="1" applyBorder="1" applyAlignment="1">
      <alignment vertical="top"/>
    </xf>
    <xf numFmtId="165" fontId="0" fillId="0" borderId="21" xfId="0" applyNumberFormat="1" applyBorder="1" applyAlignment="1">
      <alignment vertical="top"/>
    </xf>
    <xf numFmtId="165" fontId="0" fillId="0" borderId="1" xfId="0" applyNumberFormat="1" applyFill="1" applyBorder="1" applyAlignment="1">
      <alignment vertical="top"/>
    </xf>
    <xf numFmtId="165" fontId="0" fillId="0" borderId="19" xfId="0" applyNumberFormat="1" applyFill="1" applyBorder="1" applyAlignment="1">
      <alignment vertical="top"/>
    </xf>
    <xf numFmtId="0" fontId="6" fillId="0" borderId="0" xfId="0" applyFont="1" applyFill="1" applyBorder="1" applyAlignment="1">
      <alignment horizontal="left" vertical="center" wrapText="1"/>
    </xf>
    <xf numFmtId="165" fontId="0" fillId="0" borderId="0" xfId="0" applyNumberFormat="1" applyFill="1" applyBorder="1" applyAlignment="1">
      <alignment vertical="top"/>
    </xf>
    <xf numFmtId="0" fontId="0" fillId="0" borderId="0" xfId="0" applyAlignment="1">
      <alignment wrapText="1"/>
    </xf>
    <xf numFmtId="165" fontId="0" fillId="0" borderId="31" xfId="0" applyNumberFormat="1" applyBorder="1" applyAlignment="1">
      <alignment horizontal="center" vertical="center"/>
    </xf>
    <xf numFmtId="165" fontId="0" fillId="0" borderId="13" xfId="0" applyNumberFormat="1" applyBorder="1" applyAlignment="1">
      <alignment horizontal="center" vertical="center" wrapText="1"/>
    </xf>
    <xf numFmtId="0" fontId="0" fillId="0" borderId="0" xfId="0" applyAlignment="1">
      <alignment horizontal="center"/>
    </xf>
    <xf numFmtId="0" fontId="6" fillId="0" borderId="0" xfId="0" applyFont="1" applyFill="1" applyBorder="1" applyAlignment="1">
      <alignment horizontal="left" vertical="top" wrapText="1"/>
    </xf>
    <xf numFmtId="0" fontId="0" fillId="0" borderId="5" xfId="0" applyBorder="1" applyAlignment="1">
      <alignment horizontal="right" vertical="center" wrapText="1"/>
    </xf>
    <xf numFmtId="0" fontId="0" fillId="0" borderId="5" xfId="0" applyBorder="1" applyAlignment="1">
      <alignment vertical="top" wrapText="1"/>
    </xf>
    <xf numFmtId="0" fontId="1" fillId="0" borderId="35" xfId="0" applyFont="1" applyBorder="1" applyAlignment="1">
      <alignment horizontal="center" vertical="center"/>
    </xf>
    <xf numFmtId="0" fontId="1" fillId="0" borderId="28" xfId="0" applyFont="1" applyBorder="1" applyAlignment="1">
      <alignment horizontal="center" vertical="center" wrapText="1"/>
    </xf>
    <xf numFmtId="0" fontId="1" fillId="0" borderId="36" xfId="0" applyFont="1" applyBorder="1" applyAlignment="1">
      <alignment horizontal="center" vertical="center" wrapText="1"/>
    </xf>
    <xf numFmtId="0" fontId="3" fillId="0" borderId="13" xfId="0" applyFont="1" applyBorder="1" applyAlignment="1">
      <alignment horizontal="left" vertical="top" wrapText="1"/>
    </xf>
    <xf numFmtId="0" fontId="0" fillId="0" borderId="28" xfId="0" applyBorder="1" applyAlignment="1">
      <alignment vertical="center" wrapText="1"/>
    </xf>
    <xf numFmtId="0" fontId="0" fillId="0" borderId="28" xfId="0" applyBorder="1" applyAlignment="1">
      <alignment vertical="top" wrapText="1"/>
    </xf>
    <xf numFmtId="0" fontId="0" fillId="0" borderId="13" xfId="0" applyBorder="1" applyAlignment="1">
      <alignment horizontal="right" vertical="center" wrapText="1"/>
    </xf>
    <xf numFmtId="0" fontId="0" fillId="0" borderId="13" xfId="0" applyBorder="1" applyAlignment="1">
      <alignment horizontal="right" vertical="center"/>
    </xf>
    <xf numFmtId="0" fontId="0" fillId="0" borderId="15" xfId="0" applyBorder="1" applyAlignment="1">
      <alignment horizontal="right" vertical="center"/>
    </xf>
    <xf numFmtId="0" fontId="3" fillId="0" borderId="19" xfId="0" applyFont="1" applyBorder="1" applyAlignment="1">
      <alignment horizontal="left" vertical="top" wrapText="1"/>
    </xf>
    <xf numFmtId="0" fontId="0" fillId="0" borderId="19" xfId="0" applyBorder="1" applyAlignment="1">
      <alignment vertical="center" wrapText="1"/>
    </xf>
    <xf numFmtId="0" fontId="0" fillId="0" borderId="37" xfId="0" applyBorder="1" applyAlignment="1">
      <alignment horizontal="right" vertical="center" wrapText="1"/>
    </xf>
    <xf numFmtId="165" fontId="0" fillId="0" borderId="37" xfId="0" applyNumberFormat="1" applyBorder="1" applyAlignment="1">
      <alignment horizontal="right" vertical="center" wrapText="1"/>
    </xf>
    <xf numFmtId="165" fontId="0" fillId="0" borderId="38" xfId="0" applyNumberFormat="1" applyBorder="1" applyAlignment="1">
      <alignment horizontal="right" vertical="center" wrapText="1"/>
    </xf>
    <xf numFmtId="165" fontId="0" fillId="0" borderId="1" xfId="0" applyNumberFormat="1" applyBorder="1" applyAlignment="1">
      <alignment vertical="top" wrapText="1"/>
    </xf>
    <xf numFmtId="0" fontId="0" fillId="0" borderId="39" xfId="0" applyBorder="1" applyAlignment="1">
      <alignment vertical="center" wrapText="1"/>
    </xf>
    <xf numFmtId="165" fontId="0" fillId="0" borderId="13" xfId="0" applyNumberFormat="1" applyBorder="1" applyAlignment="1">
      <alignment horizontal="right" vertical="center"/>
    </xf>
    <xf numFmtId="165" fontId="0" fillId="0" borderId="15" xfId="0" applyNumberFormat="1" applyBorder="1" applyAlignment="1">
      <alignment horizontal="right" vertical="center"/>
    </xf>
    <xf numFmtId="165" fontId="0" fillId="0" borderId="17" xfId="0" applyNumberFormat="1" applyBorder="1" applyAlignment="1">
      <alignment vertical="top" wrapText="1"/>
    </xf>
    <xf numFmtId="165" fontId="0" fillId="0" borderId="19" xfId="0" applyNumberFormat="1" applyBorder="1" applyAlignment="1">
      <alignment vertical="center" wrapText="1"/>
    </xf>
    <xf numFmtId="165" fontId="0" fillId="0" borderId="21" xfId="0" applyNumberFormat="1" applyBorder="1" applyAlignment="1">
      <alignment vertical="center" wrapText="1"/>
    </xf>
    <xf numFmtId="0" fontId="0" fillId="0" borderId="30" xfId="0" applyBorder="1"/>
    <xf numFmtId="0" fontId="2" fillId="0" borderId="0" xfId="0" applyFont="1" applyAlignment="1">
      <alignment horizontal="center" vertical="center"/>
    </xf>
    <xf numFmtId="0" fontId="0" fillId="0" borderId="0" xfId="0" applyBorder="1" applyAlignment="1">
      <alignment horizontal="right" vertical="top" wrapText="1"/>
    </xf>
    <xf numFmtId="0" fontId="0" fillId="0" borderId="34" xfId="0" applyFill="1" applyBorder="1" applyAlignment="1">
      <alignment horizontal="center" vertical="center"/>
    </xf>
    <xf numFmtId="0" fontId="6" fillId="0" borderId="6" xfId="0" applyFont="1" applyBorder="1" applyAlignment="1">
      <alignment horizontal="left" vertical="top" wrapText="1"/>
    </xf>
    <xf numFmtId="0" fontId="6" fillId="0" borderId="6" xfId="0" applyFont="1" applyBorder="1" applyAlignment="1">
      <alignment horizontal="center" vertical="top" wrapText="1"/>
    </xf>
    <xf numFmtId="165" fontId="0" fillId="0" borderId="6" xfId="0" applyNumberFormat="1" applyBorder="1"/>
    <xf numFmtId="0" fontId="0" fillId="0" borderId="1" xfId="0" applyFill="1" applyBorder="1" applyAlignment="1">
      <alignment horizontal="center" vertical="center"/>
    </xf>
    <xf numFmtId="0" fontId="0" fillId="3" borderId="0" xfId="0" applyFill="1"/>
    <xf numFmtId="0" fontId="0" fillId="3" borderId="11" xfId="0" applyFill="1" applyBorder="1"/>
    <xf numFmtId="0" fontId="1" fillId="0" borderId="0" xfId="0" applyFont="1" applyFill="1"/>
    <xf numFmtId="0" fontId="19" fillId="0" borderId="0" xfId="0" applyFont="1" applyAlignment="1">
      <alignment horizontal="left" vertical="center"/>
    </xf>
    <xf numFmtId="0" fontId="2" fillId="0" borderId="0" xfId="0" applyFont="1" applyAlignment="1">
      <alignment vertical="center"/>
    </xf>
    <xf numFmtId="164" fontId="0" fillId="0" borderId="2" xfId="0" applyNumberFormat="1" applyBorder="1" applyAlignment="1">
      <alignment horizontal="center" vertical="center"/>
    </xf>
    <xf numFmtId="0" fontId="0" fillId="0" borderId="0" xfId="0"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top" wrapText="1"/>
    </xf>
    <xf numFmtId="0" fontId="2" fillId="0" borderId="0" xfId="0" applyFont="1" applyAlignment="1">
      <alignment horizontal="center" vertical="top"/>
    </xf>
    <xf numFmtId="0" fontId="17" fillId="0" borderId="0" xfId="0" applyFont="1" applyAlignment="1">
      <alignment horizontal="center" vertical="center"/>
    </xf>
    <xf numFmtId="0" fontId="0" fillId="0" borderId="0" xfId="0" applyAlignment="1">
      <alignment wrapText="1"/>
    </xf>
    <xf numFmtId="0" fontId="0" fillId="0" borderId="0" xfId="0" applyAlignment="1"/>
    <xf numFmtId="0" fontId="1" fillId="0" borderId="0" xfId="0" applyFont="1" applyBorder="1" applyAlignment="1">
      <alignment horizontal="center" vertical="top" wrapText="1"/>
    </xf>
    <xf numFmtId="0" fontId="2" fillId="0" borderId="0" xfId="0" applyFont="1" applyAlignment="1">
      <alignment horizontal="left" vertical="center"/>
    </xf>
  </cellXfs>
  <cellStyles count="3">
    <cellStyle name="Normální" xfId="0" builtinId="0"/>
    <cellStyle name="normální 2" xfId="1"/>
    <cellStyle name="normální 2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abSelected="1" view="pageLayout" zoomScaleNormal="100" workbookViewId="0"/>
  </sheetViews>
  <sheetFormatPr defaultRowHeight="15" x14ac:dyDescent="0.25"/>
  <cols>
    <col min="1" max="1" width="57.28515625" style="3" bestFit="1" customWidth="1"/>
    <col min="2" max="2" width="13.42578125" style="3" bestFit="1" customWidth="1"/>
    <col min="3" max="3" width="6.7109375" style="3" customWidth="1"/>
    <col min="4" max="6" width="10.7109375" style="3" customWidth="1"/>
    <col min="7" max="7" width="6.7109375" style="3" customWidth="1"/>
    <col min="8" max="16384" width="9.140625" style="3"/>
  </cols>
  <sheetData>
    <row r="1" spans="1:10" ht="15.75" thickBot="1" x14ac:dyDescent="0.3">
      <c r="A1" s="3" t="s">
        <v>392</v>
      </c>
      <c r="E1" s="282" t="s">
        <v>67</v>
      </c>
      <c r="I1" s="282" t="s">
        <v>72</v>
      </c>
    </row>
    <row r="2" spans="1:10" ht="15.75" thickBot="1" x14ac:dyDescent="0.3">
      <c r="A2" s="107" t="s">
        <v>331</v>
      </c>
      <c r="B2" s="108" t="s">
        <v>165</v>
      </c>
      <c r="D2" s="207">
        <v>2015</v>
      </c>
      <c r="E2" s="208">
        <v>2016</v>
      </c>
      <c r="F2" s="209" t="s">
        <v>275</v>
      </c>
      <c r="G2" s="35"/>
      <c r="H2" s="207">
        <v>2015</v>
      </c>
      <c r="I2" s="208">
        <v>2016</v>
      </c>
      <c r="J2" s="209" t="s">
        <v>275</v>
      </c>
    </row>
    <row r="3" spans="1:10" x14ac:dyDescent="0.25">
      <c r="A3" s="106" t="s">
        <v>164</v>
      </c>
      <c r="B3" s="4" t="s">
        <v>332</v>
      </c>
      <c r="D3" s="219">
        <f>'01 '!H17</f>
        <v>7.5</v>
      </c>
      <c r="E3" s="220">
        <f>'01 '!I17</f>
        <v>12.5</v>
      </c>
      <c r="F3" s="221">
        <f>'01 '!J17</f>
        <v>2</v>
      </c>
      <c r="H3" s="219">
        <f>'01 '!H19</f>
        <v>0</v>
      </c>
      <c r="I3" s="220">
        <f>'01 '!I19</f>
        <v>80</v>
      </c>
      <c r="J3" s="221">
        <f>'01 '!J19</f>
        <v>180.5</v>
      </c>
    </row>
    <row r="4" spans="1:10" x14ac:dyDescent="0.25">
      <c r="A4" s="105" t="s">
        <v>163</v>
      </c>
      <c r="B4" s="4" t="s">
        <v>333</v>
      </c>
      <c r="D4" s="222">
        <f>'02 '!H15</f>
        <v>0</v>
      </c>
      <c r="E4" s="223">
        <f>'02 '!I15</f>
        <v>0</v>
      </c>
      <c r="F4" s="224">
        <f>'02 '!J15</f>
        <v>0</v>
      </c>
      <c r="H4" s="222">
        <f>'02 '!H17</f>
        <v>2</v>
      </c>
      <c r="I4" s="225">
        <f>'02 '!I17</f>
        <v>4</v>
      </c>
      <c r="J4" s="224">
        <f>'02 '!J17</f>
        <v>2828</v>
      </c>
    </row>
    <row r="5" spans="1:10" x14ac:dyDescent="0.25">
      <c r="A5" s="105" t="s">
        <v>162</v>
      </c>
      <c r="B5" s="109" t="s">
        <v>334</v>
      </c>
      <c r="D5" s="222"/>
      <c r="E5" s="225"/>
      <c r="F5" s="224"/>
      <c r="H5" s="222"/>
      <c r="I5" s="225"/>
      <c r="J5" s="224"/>
    </row>
    <row r="6" spans="1:10" x14ac:dyDescent="0.25">
      <c r="A6" s="105" t="s">
        <v>161</v>
      </c>
      <c r="B6" s="109" t="s">
        <v>335</v>
      </c>
      <c r="D6" s="222">
        <f>'04'!H14</f>
        <v>0.5</v>
      </c>
      <c r="E6" s="225">
        <f>'04'!I14</f>
        <v>181</v>
      </c>
      <c r="F6" s="224">
        <f>'04'!J14</f>
        <v>3.5</v>
      </c>
      <c r="H6" s="222">
        <f>'04'!H16</f>
        <v>0</v>
      </c>
      <c r="I6" s="225">
        <f>'04'!I16</f>
        <v>15</v>
      </c>
      <c r="J6" s="224">
        <f>'04'!J16</f>
        <v>0</v>
      </c>
    </row>
    <row r="7" spans="1:10" x14ac:dyDescent="0.25">
      <c r="A7" s="105" t="s">
        <v>160</v>
      </c>
      <c r="B7" s="109" t="s">
        <v>336</v>
      </c>
      <c r="D7" s="222"/>
      <c r="E7" s="225"/>
      <c r="F7" s="224"/>
      <c r="H7" s="222"/>
      <c r="I7" s="225"/>
      <c r="J7" s="224"/>
    </row>
    <row r="8" spans="1:10" x14ac:dyDescent="0.25">
      <c r="A8" s="105" t="s">
        <v>159</v>
      </c>
      <c r="B8" s="109" t="s">
        <v>336</v>
      </c>
      <c r="D8" s="222"/>
      <c r="E8" s="225"/>
      <c r="F8" s="224"/>
      <c r="H8" s="222"/>
      <c r="I8" s="225"/>
      <c r="J8" s="224"/>
    </row>
    <row r="9" spans="1:10" x14ac:dyDescent="0.25">
      <c r="A9" s="105" t="s">
        <v>158</v>
      </c>
      <c r="B9" s="4" t="s">
        <v>337</v>
      </c>
      <c r="D9" s="222">
        <f>'07'!H12</f>
        <v>0</v>
      </c>
      <c r="E9" s="223">
        <f>'07'!I12</f>
        <v>0</v>
      </c>
      <c r="F9" s="224">
        <f>'07'!J12</f>
        <v>0</v>
      </c>
      <c r="H9" s="222">
        <f>'07'!H14</f>
        <v>0</v>
      </c>
      <c r="I9" s="225">
        <f>'07'!I14</f>
        <v>0</v>
      </c>
      <c r="J9" s="224">
        <f>'07'!J10</f>
        <v>0</v>
      </c>
    </row>
    <row r="10" spans="1:10" x14ac:dyDescent="0.25">
      <c r="A10" s="105" t="s">
        <v>157</v>
      </c>
      <c r="B10" s="4" t="s">
        <v>332</v>
      </c>
      <c r="D10" s="222">
        <f>'08 '!H10</f>
        <v>0</v>
      </c>
      <c r="E10" s="225">
        <f>'08 '!I10</f>
        <v>0</v>
      </c>
      <c r="F10" s="224">
        <f>'08 '!J10</f>
        <v>0</v>
      </c>
      <c r="H10" s="222">
        <f>'08 '!H12</f>
        <v>5</v>
      </c>
      <c r="I10" s="225">
        <f>'08 '!I12</f>
        <v>0</v>
      </c>
      <c r="J10" s="224">
        <f>'08 '!J12</f>
        <v>35</v>
      </c>
    </row>
    <row r="11" spans="1:10" x14ac:dyDescent="0.25">
      <c r="A11" s="105" t="s">
        <v>156</v>
      </c>
      <c r="B11" s="4" t="s">
        <v>335</v>
      </c>
      <c r="D11" s="222">
        <f>'09'!H9</f>
        <v>0</v>
      </c>
      <c r="E11" s="225">
        <f>'09'!I9</f>
        <v>0</v>
      </c>
      <c r="F11" s="224">
        <f>'09'!J9</f>
        <v>0</v>
      </c>
      <c r="H11" s="222">
        <f>'09'!H11</f>
        <v>0</v>
      </c>
      <c r="I11" s="225">
        <f>'09'!I11</f>
        <v>0</v>
      </c>
      <c r="J11" s="224">
        <f>'09'!J11</f>
        <v>0</v>
      </c>
    </row>
    <row r="12" spans="1:10" x14ac:dyDescent="0.25">
      <c r="A12" s="105" t="s">
        <v>3</v>
      </c>
      <c r="B12" s="4" t="s">
        <v>332</v>
      </c>
      <c r="D12" s="222">
        <f>'10'!H12</f>
        <v>11.5</v>
      </c>
      <c r="E12" s="223">
        <f>'10'!I12</f>
        <v>159</v>
      </c>
      <c r="F12" s="224">
        <f>'10'!J12</f>
        <v>67.5</v>
      </c>
      <c r="H12" s="222">
        <f>'10'!H14</f>
        <v>0</v>
      </c>
      <c r="I12" s="225">
        <f>'10'!I14</f>
        <v>0</v>
      </c>
      <c r="J12" s="224">
        <f>'10'!J14</f>
        <v>0</v>
      </c>
    </row>
    <row r="13" spans="1:10" x14ac:dyDescent="0.25">
      <c r="A13" s="105" t="s">
        <v>155</v>
      </c>
      <c r="B13" s="4" t="s">
        <v>338</v>
      </c>
      <c r="D13" s="222">
        <f>'11'!H13</f>
        <v>2.5</v>
      </c>
      <c r="E13" s="223">
        <f>'11'!I13</f>
        <v>4.5</v>
      </c>
      <c r="F13" s="224">
        <f>'11'!J13</f>
        <v>0</v>
      </c>
      <c r="H13" s="222">
        <f>'11'!H15</f>
        <v>50</v>
      </c>
      <c r="I13" s="225">
        <f>'11'!I15</f>
        <v>75</v>
      </c>
      <c r="J13" s="224">
        <f>'11'!J15</f>
        <v>15</v>
      </c>
    </row>
    <row r="14" spans="1:10" x14ac:dyDescent="0.25">
      <c r="A14" s="105" t="s">
        <v>154</v>
      </c>
      <c r="B14" s="109" t="s">
        <v>339</v>
      </c>
      <c r="D14" s="222">
        <f>'12'!H15</f>
        <v>0</v>
      </c>
      <c r="E14" s="225">
        <f>'12'!I15</f>
        <v>5</v>
      </c>
      <c r="F14" s="224">
        <f>'12'!J15</f>
        <v>0</v>
      </c>
      <c r="H14" s="222">
        <f>'12'!H17</f>
        <v>0</v>
      </c>
      <c r="I14" s="225">
        <f>'12'!I17</f>
        <v>0</v>
      </c>
      <c r="J14" s="224">
        <f>'12'!J17</f>
        <v>100</v>
      </c>
    </row>
    <row r="15" spans="1:10" x14ac:dyDescent="0.25">
      <c r="A15" s="105" t="s">
        <v>153</v>
      </c>
      <c r="B15" s="4" t="s">
        <v>332</v>
      </c>
      <c r="D15" s="222">
        <f>'13'!H16</f>
        <v>8</v>
      </c>
      <c r="E15" s="223">
        <f>'13'!I16</f>
        <v>14</v>
      </c>
      <c r="F15" s="224">
        <f>'13'!J16</f>
        <v>0</v>
      </c>
      <c r="H15" s="222">
        <f>'13'!H18</f>
        <v>0</v>
      </c>
      <c r="I15" s="225">
        <f>'13'!I18</f>
        <v>45</v>
      </c>
      <c r="J15" s="224">
        <f>'13'!J18</f>
        <v>280</v>
      </c>
    </row>
    <row r="16" spans="1:10" x14ac:dyDescent="0.25">
      <c r="A16" s="105" t="s">
        <v>152</v>
      </c>
      <c r="B16" s="4" t="s">
        <v>340</v>
      </c>
      <c r="D16" s="222">
        <f>'14'!H13</f>
        <v>0</v>
      </c>
      <c r="E16" s="223">
        <f>'14'!I13</f>
        <v>0</v>
      </c>
      <c r="F16" s="224">
        <f>'14'!J13</f>
        <v>0</v>
      </c>
      <c r="H16" s="222">
        <f>'14'!H15</f>
        <v>0</v>
      </c>
      <c r="I16" s="225">
        <f>'14'!I15</f>
        <v>1210</v>
      </c>
      <c r="J16" s="224">
        <f>'14'!J15</f>
        <v>2410</v>
      </c>
    </row>
    <row r="17" spans="1:10" x14ac:dyDescent="0.25">
      <c r="A17" s="105" t="s">
        <v>151</v>
      </c>
      <c r="B17" s="109" t="s">
        <v>341</v>
      </c>
      <c r="D17" s="222"/>
      <c r="E17" s="225"/>
      <c r="F17" s="224"/>
      <c r="H17" s="222"/>
      <c r="I17" s="225"/>
      <c r="J17" s="224"/>
    </row>
    <row r="18" spans="1:10" ht="33.75" x14ac:dyDescent="0.25">
      <c r="A18" s="104" t="s">
        <v>236</v>
      </c>
      <c r="B18" s="4" t="s">
        <v>342</v>
      </c>
      <c r="D18" s="222">
        <f>'16'!H14</f>
        <v>0</v>
      </c>
      <c r="E18" s="223">
        <f>'16'!I14</f>
        <v>0</v>
      </c>
      <c r="F18" s="224">
        <f>'16'!J14</f>
        <v>0</v>
      </c>
      <c r="H18" s="222">
        <f>'16'!H16</f>
        <v>10</v>
      </c>
      <c r="I18" s="225">
        <f>'16'!I16</f>
        <v>40</v>
      </c>
      <c r="J18" s="224">
        <f>'16'!J16</f>
        <v>50</v>
      </c>
    </row>
    <row r="19" spans="1:10" ht="15" customHeight="1" x14ac:dyDescent="0.25">
      <c r="A19" s="105" t="s">
        <v>235</v>
      </c>
      <c r="B19" s="4" t="s">
        <v>335</v>
      </c>
      <c r="D19" s="222">
        <f>'17'!H12</f>
        <v>0</v>
      </c>
      <c r="E19" s="225">
        <f>'17'!I12</f>
        <v>0</v>
      </c>
      <c r="F19" s="224">
        <f>'17'!J12</f>
        <v>0</v>
      </c>
      <c r="H19" s="222">
        <f>'17'!H14</f>
        <v>0</v>
      </c>
      <c r="I19" s="225">
        <f>'17'!I14</f>
        <v>0</v>
      </c>
      <c r="J19" s="224">
        <f>'19'!J14</f>
        <v>0.7</v>
      </c>
    </row>
    <row r="20" spans="1:10" x14ac:dyDescent="0.25">
      <c r="A20" s="204" t="s">
        <v>274</v>
      </c>
      <c r="B20" s="109" t="s">
        <v>343</v>
      </c>
      <c r="D20" s="222">
        <f>'18'!H9</f>
        <v>2.2999999999999998</v>
      </c>
      <c r="E20" s="225">
        <f>'18'!I9</f>
        <v>5.6</v>
      </c>
      <c r="F20" s="224">
        <f>'18'!J9</f>
        <v>12.6</v>
      </c>
      <c r="H20" s="222">
        <f>'18'!H11</f>
        <v>0</v>
      </c>
      <c r="I20" s="225">
        <f>'18'!I11</f>
        <v>0</v>
      </c>
      <c r="J20" s="224">
        <f>'18'!J11</f>
        <v>0</v>
      </c>
    </row>
    <row r="21" spans="1:10" x14ac:dyDescent="0.25">
      <c r="A21" s="4" t="s">
        <v>301</v>
      </c>
      <c r="B21" s="4" t="s">
        <v>343</v>
      </c>
      <c r="D21" s="222">
        <f>'19'!H12</f>
        <v>11.100000000000001</v>
      </c>
      <c r="E21" s="225">
        <f>'19'!I12</f>
        <v>60</v>
      </c>
      <c r="F21" s="224">
        <f>'19'!I12</f>
        <v>60</v>
      </c>
      <c r="H21" s="222">
        <f>'19'!H14</f>
        <v>0</v>
      </c>
      <c r="I21" s="225">
        <f>'19'!I14</f>
        <v>0</v>
      </c>
      <c r="J21" s="224">
        <f>'19'!I14</f>
        <v>0</v>
      </c>
    </row>
    <row r="22" spans="1:10" ht="15.75" thickBot="1" x14ac:dyDescent="0.3">
      <c r="A22" s="4" t="s">
        <v>308</v>
      </c>
      <c r="B22" s="4" t="s">
        <v>344</v>
      </c>
      <c r="D22" s="226">
        <f>'20'!H15</f>
        <v>37</v>
      </c>
      <c r="E22" s="227">
        <f>'20'!I15</f>
        <v>209</v>
      </c>
      <c r="F22" s="228">
        <f>'20'!J15</f>
        <v>290</v>
      </c>
      <c r="H22" s="226">
        <f>'20'!H17</f>
        <v>12</v>
      </c>
      <c r="I22" s="227">
        <f>'20'!I17</f>
        <v>53</v>
      </c>
      <c r="J22" s="228">
        <f>'20'!J17</f>
        <v>97</v>
      </c>
    </row>
    <row r="23" spans="1:10" x14ac:dyDescent="0.25">
      <c r="A23" s="315" t="s">
        <v>345</v>
      </c>
      <c r="B23" s="316" t="s">
        <v>341</v>
      </c>
    </row>
    <row r="25" spans="1:10" x14ac:dyDescent="0.25">
      <c r="A25" s="244" t="s">
        <v>311</v>
      </c>
      <c r="D25" s="212">
        <f>SUM(D3:D24)</f>
        <v>80.400000000000006</v>
      </c>
      <c r="E25" s="212">
        <f>SUM(E3:E24)</f>
        <v>650.6</v>
      </c>
      <c r="F25" s="212">
        <f>SUM(F3:F24)</f>
        <v>435.6</v>
      </c>
      <c r="H25" s="212">
        <f>SUM(H3:H24)</f>
        <v>79</v>
      </c>
      <c r="I25" s="212">
        <f>SUM(I3:I24)</f>
        <v>1522</v>
      </c>
      <c r="J25" s="212">
        <f>SUM(J3:J24)</f>
        <v>5996.2</v>
      </c>
    </row>
  </sheetData>
  <pageMargins left="0.7" right="0.7" top="0.78740157499999996" bottom="0.78740157499999996" header="0.3" footer="0.3"/>
  <pageSetup paperSize="9" scale="87" orientation="landscape" r:id="rId1"/>
  <headerFooter scaleWithDoc="0">
    <oddHeader>&amp;LPracovní materiál &amp;C&amp;KFF0000Varianta I.</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9"/>
  <sheetViews>
    <sheetView view="pageLayout" zoomScaleNormal="100" workbookViewId="0">
      <selection activeCell="A3" sqref="A3"/>
    </sheetView>
  </sheetViews>
  <sheetFormatPr defaultRowHeight="15" x14ac:dyDescent="0.25"/>
  <cols>
    <col min="1" max="1" width="4.5703125" style="3" customWidth="1"/>
    <col min="2" max="2" width="22.7109375" style="3" customWidth="1"/>
    <col min="3" max="3" width="36.7109375" style="3" customWidth="1"/>
    <col min="4" max="4" width="32" style="3" customWidth="1"/>
    <col min="5" max="6" width="11.28515625" style="29" customWidth="1"/>
    <col min="7" max="7" width="10" style="29" customWidth="1"/>
    <col min="8" max="9" width="10.7109375" style="29" customWidth="1"/>
    <col min="10" max="10" width="11.85546875" style="29" customWidth="1"/>
    <col min="11" max="11" width="10.5703125" style="3" customWidth="1"/>
    <col min="12" max="16384" width="9.140625" style="3"/>
  </cols>
  <sheetData>
    <row r="1" spans="1:11" x14ac:dyDescent="0.25">
      <c r="H1" s="322" t="s">
        <v>207</v>
      </c>
      <c r="I1" s="322"/>
      <c r="J1" s="322"/>
    </row>
    <row r="2" spans="1:11" x14ac:dyDescent="0.25">
      <c r="H2" s="110"/>
      <c r="I2" s="110"/>
      <c r="J2" s="110"/>
    </row>
    <row r="3" spans="1:11" s="5" customFormat="1" x14ac:dyDescent="0.25">
      <c r="A3" s="5" t="s">
        <v>349</v>
      </c>
      <c r="C3" s="7" t="s">
        <v>73</v>
      </c>
      <c r="E3" s="45"/>
      <c r="F3" s="45"/>
      <c r="G3" s="45"/>
      <c r="H3" s="45" t="s">
        <v>4</v>
      </c>
      <c r="I3" s="59" t="s">
        <v>332</v>
      </c>
      <c r="J3" s="45"/>
    </row>
    <row r="4" spans="1:11" ht="15.75" thickBot="1" x14ac:dyDescent="0.3"/>
    <row r="5" spans="1:11" s="35" customFormat="1" ht="30.75" thickBot="1" x14ac:dyDescent="0.3">
      <c r="A5" s="58" t="s">
        <v>0</v>
      </c>
      <c r="B5" s="53" t="s">
        <v>1</v>
      </c>
      <c r="C5" s="53" t="s">
        <v>2</v>
      </c>
      <c r="D5" s="53" t="s">
        <v>5</v>
      </c>
      <c r="E5" s="53" t="s">
        <v>39</v>
      </c>
      <c r="F5" s="53" t="s">
        <v>38</v>
      </c>
      <c r="G5" s="53" t="s">
        <v>6</v>
      </c>
      <c r="H5" s="26" t="s">
        <v>173</v>
      </c>
      <c r="I5" s="26" t="s">
        <v>174</v>
      </c>
      <c r="J5" s="27" t="s">
        <v>175</v>
      </c>
    </row>
    <row r="6" spans="1:11" ht="219.75" customHeight="1" x14ac:dyDescent="0.25">
      <c r="A6" s="157">
        <v>1</v>
      </c>
      <c r="B6" s="158" t="s">
        <v>74</v>
      </c>
      <c r="C6" s="158" t="s">
        <v>75</v>
      </c>
      <c r="D6" s="159" t="s">
        <v>91</v>
      </c>
      <c r="E6" s="229" t="s">
        <v>76</v>
      </c>
      <c r="F6" s="229"/>
      <c r="G6" s="54" t="s">
        <v>67</v>
      </c>
      <c r="H6" s="54">
        <v>2.5</v>
      </c>
      <c r="I6" s="54">
        <v>7.5</v>
      </c>
      <c r="J6" s="230">
        <v>0</v>
      </c>
    </row>
    <row r="7" spans="1:11" ht="180" x14ac:dyDescent="0.25">
      <c r="A7" s="69">
        <v>2</v>
      </c>
      <c r="B7" s="9" t="s">
        <v>77</v>
      </c>
      <c r="C7" s="9" t="s">
        <v>178</v>
      </c>
      <c r="D7" s="39" t="s">
        <v>91</v>
      </c>
      <c r="E7" s="32" t="s">
        <v>76</v>
      </c>
      <c r="F7" s="32"/>
      <c r="G7" s="30" t="s">
        <v>72</v>
      </c>
      <c r="H7" s="30">
        <v>1.5</v>
      </c>
      <c r="I7" s="30">
        <v>5</v>
      </c>
      <c r="J7" s="119">
        <v>5</v>
      </c>
    </row>
    <row r="8" spans="1:11" ht="120" x14ac:dyDescent="0.25">
      <c r="A8" s="69">
        <v>3</v>
      </c>
      <c r="B8" s="9" t="s">
        <v>78</v>
      </c>
      <c r="C8" s="9" t="s">
        <v>79</v>
      </c>
      <c r="D8" s="39" t="s">
        <v>91</v>
      </c>
      <c r="E8" s="32" t="s">
        <v>76</v>
      </c>
      <c r="F8" s="32"/>
      <c r="G8" s="30" t="s">
        <v>72</v>
      </c>
      <c r="H8" s="30">
        <v>0</v>
      </c>
      <c r="I8" s="30">
        <v>10</v>
      </c>
      <c r="J8" s="119">
        <v>30</v>
      </c>
    </row>
    <row r="9" spans="1:11" ht="232.5" customHeight="1" x14ac:dyDescent="0.25">
      <c r="A9" s="69">
        <v>4</v>
      </c>
      <c r="B9" s="9" t="s">
        <v>80</v>
      </c>
      <c r="C9" s="9" t="s">
        <v>179</v>
      </c>
      <c r="D9" s="39" t="s">
        <v>91</v>
      </c>
      <c r="E9" s="32" t="s">
        <v>81</v>
      </c>
      <c r="F9" s="32"/>
      <c r="G9" s="30" t="s">
        <v>67</v>
      </c>
      <c r="H9" s="30">
        <v>3.5</v>
      </c>
      <c r="I9" s="30">
        <v>5</v>
      </c>
      <c r="J9" s="119">
        <v>2</v>
      </c>
    </row>
    <row r="10" spans="1:11" ht="90" x14ac:dyDescent="0.25">
      <c r="A10" s="69">
        <v>9</v>
      </c>
      <c r="B10" s="9" t="s">
        <v>82</v>
      </c>
      <c r="C10" s="9" t="s">
        <v>83</v>
      </c>
      <c r="D10" s="31" t="s">
        <v>84</v>
      </c>
      <c r="E10" s="32" t="s">
        <v>81</v>
      </c>
      <c r="F10" s="32"/>
      <c r="G10" s="30" t="s">
        <v>72</v>
      </c>
      <c r="H10" s="30">
        <v>0</v>
      </c>
      <c r="I10" s="30">
        <v>0</v>
      </c>
      <c r="J10" s="119">
        <v>25</v>
      </c>
      <c r="K10" s="33" t="s">
        <v>85</v>
      </c>
    </row>
    <row r="11" spans="1:11" ht="90" x14ac:dyDescent="0.25">
      <c r="A11" s="69">
        <v>4</v>
      </c>
      <c r="B11" s="9" t="s">
        <v>180</v>
      </c>
      <c r="C11" s="9" t="s">
        <v>86</v>
      </c>
      <c r="D11" s="31" t="s">
        <v>84</v>
      </c>
      <c r="E11" s="32" t="s">
        <v>81</v>
      </c>
      <c r="F11" s="32"/>
      <c r="G11" s="30" t="s">
        <v>72</v>
      </c>
      <c r="H11" s="30">
        <v>0</v>
      </c>
      <c r="I11" s="30">
        <v>0</v>
      </c>
      <c r="J11" s="119">
        <v>50</v>
      </c>
    </row>
    <row r="12" spans="1:11" ht="45" x14ac:dyDescent="0.25">
      <c r="A12" s="69">
        <v>5</v>
      </c>
      <c r="B12" s="9" t="s">
        <v>87</v>
      </c>
      <c r="C12" s="9" t="s">
        <v>88</v>
      </c>
      <c r="D12" s="31" t="s">
        <v>84</v>
      </c>
      <c r="E12" s="32" t="s">
        <v>81</v>
      </c>
      <c r="F12" s="32"/>
      <c r="G12" s="30" t="s">
        <v>72</v>
      </c>
      <c r="H12" s="214">
        <v>0</v>
      </c>
      <c r="I12" s="214">
        <v>0</v>
      </c>
      <c r="J12" s="215">
        <v>30</v>
      </c>
    </row>
    <row r="13" spans="1:11" ht="73.5" customHeight="1" x14ac:dyDescent="0.25">
      <c r="A13" s="69">
        <v>6</v>
      </c>
      <c r="B13" s="9" t="s">
        <v>89</v>
      </c>
      <c r="C13" s="9" t="s">
        <v>90</v>
      </c>
      <c r="D13" s="31" t="s">
        <v>91</v>
      </c>
      <c r="E13" s="32" t="s">
        <v>81</v>
      </c>
      <c r="F13" s="32"/>
      <c r="G13" s="30" t="s">
        <v>72</v>
      </c>
      <c r="H13" s="214">
        <v>0</v>
      </c>
      <c r="I13" s="214">
        <v>10</v>
      </c>
      <c r="J13" s="215">
        <v>40</v>
      </c>
    </row>
    <row r="14" spans="1:11" ht="75" x14ac:dyDescent="0.25">
      <c r="A14" s="69">
        <v>7</v>
      </c>
      <c r="B14" s="9" t="s">
        <v>92</v>
      </c>
      <c r="C14" s="9" t="s">
        <v>93</v>
      </c>
      <c r="D14" s="31" t="s">
        <v>91</v>
      </c>
      <c r="E14" s="32" t="s">
        <v>81</v>
      </c>
      <c r="F14" s="32"/>
      <c r="G14" s="30" t="s">
        <v>72</v>
      </c>
      <c r="H14" s="214">
        <v>0</v>
      </c>
      <c r="I14" s="214">
        <v>50</v>
      </c>
      <c r="J14" s="215">
        <v>50</v>
      </c>
    </row>
    <row r="15" spans="1:11" ht="165.75" thickBot="1" x14ac:dyDescent="0.3">
      <c r="A15" s="72">
        <v>8</v>
      </c>
      <c r="B15" s="120" t="s">
        <v>181</v>
      </c>
      <c r="C15" s="120" t="s">
        <v>182</v>
      </c>
      <c r="D15" s="86" t="s">
        <v>183</v>
      </c>
      <c r="E15" s="122" t="s">
        <v>97</v>
      </c>
      <c r="F15" s="122"/>
      <c r="G15" s="125" t="s">
        <v>184</v>
      </c>
      <c r="H15" s="216">
        <v>1.5</v>
      </c>
      <c r="I15" s="216">
        <v>15</v>
      </c>
      <c r="J15" s="217">
        <v>8.5</v>
      </c>
    </row>
    <row r="17" spans="2:10" x14ac:dyDescent="0.25">
      <c r="B17" s="210" t="s">
        <v>67</v>
      </c>
      <c r="H17" s="218">
        <f>H6+H9+H15</f>
        <v>7.5</v>
      </c>
      <c r="I17" s="218">
        <f>I6+I9</f>
        <v>12.5</v>
      </c>
      <c r="J17" s="218">
        <f>J6+J9</f>
        <v>2</v>
      </c>
    </row>
    <row r="19" spans="2:10" x14ac:dyDescent="0.25">
      <c r="B19" s="210" t="s">
        <v>72</v>
      </c>
      <c r="H19" s="218">
        <f>H10+H13+H14</f>
        <v>0</v>
      </c>
      <c r="I19" s="218">
        <f>I9+I10+I12+I13+I14+I15</f>
        <v>80</v>
      </c>
      <c r="J19" s="218">
        <f>J9+J11+J12+J13+J14+J15</f>
        <v>180.5</v>
      </c>
    </row>
  </sheetData>
  <mergeCells count="1">
    <mergeCell ref="H1:J1"/>
  </mergeCells>
  <pageMargins left="0.7" right="0.7" top="0.78740157499999996" bottom="0.78740157499999996" header="0.3" footer="0.3"/>
  <pageSetup paperSize="9" scale="76" orientation="landscape" r:id="rId1"/>
  <headerFooter>
    <oddHeader>&amp;LPracovní materiál &amp;C&amp;KFF0000Varianta I.</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view="pageLayout" zoomScaleNormal="100" workbookViewId="0">
      <selection activeCell="A4" sqref="A4"/>
    </sheetView>
  </sheetViews>
  <sheetFormatPr defaultRowHeight="15" x14ac:dyDescent="0.25"/>
  <cols>
    <col min="1" max="1" width="4" style="29" customWidth="1"/>
    <col min="2" max="2" width="23.28515625" style="33" customWidth="1"/>
    <col min="3" max="3" width="26.42578125" style="3" customWidth="1"/>
    <col min="4" max="4" width="30.42578125" style="44" customWidth="1"/>
    <col min="5" max="5" width="12.140625" style="44" bestFit="1" customWidth="1"/>
    <col min="6" max="6" width="8.85546875" style="29" bestFit="1" customWidth="1"/>
    <col min="7" max="7" width="10" style="29" customWidth="1"/>
    <col min="8" max="9" width="10.7109375" style="3" customWidth="1"/>
    <col min="10" max="10" width="17.28515625" style="3" customWidth="1"/>
    <col min="11" max="16384" width="9.140625" style="3"/>
  </cols>
  <sheetData>
    <row r="1" spans="1:10" x14ac:dyDescent="0.25">
      <c r="H1" s="322" t="s">
        <v>131</v>
      </c>
      <c r="I1" s="322"/>
      <c r="J1" s="322"/>
    </row>
    <row r="2" spans="1:10" x14ac:dyDescent="0.25">
      <c r="H2" s="110"/>
      <c r="I2" s="110"/>
      <c r="J2" s="110"/>
    </row>
    <row r="3" spans="1:10" s="5" customFormat="1" x14ac:dyDescent="0.25">
      <c r="A3" s="59" t="s">
        <v>350</v>
      </c>
      <c r="B3" s="46"/>
      <c r="C3" s="5" t="s">
        <v>116</v>
      </c>
      <c r="D3" s="47"/>
      <c r="E3" s="47"/>
      <c r="F3" s="45"/>
      <c r="G3" s="45"/>
      <c r="H3" s="5" t="s">
        <v>4</v>
      </c>
      <c r="I3" s="5" t="s">
        <v>333</v>
      </c>
    </row>
    <row r="4" spans="1:10" ht="15.75" thickBot="1" x14ac:dyDescent="0.3"/>
    <row r="5" spans="1:10" ht="30" customHeight="1" thickBot="1" x14ac:dyDescent="0.3">
      <c r="A5" s="58" t="s">
        <v>0</v>
      </c>
      <c r="B5" s="26" t="s">
        <v>1</v>
      </c>
      <c r="C5" s="53" t="s">
        <v>2</v>
      </c>
      <c r="D5" s="53" t="s">
        <v>5</v>
      </c>
      <c r="E5" s="53" t="s">
        <v>39</v>
      </c>
      <c r="F5" s="53" t="s">
        <v>38</v>
      </c>
      <c r="G5" s="53" t="s">
        <v>6</v>
      </c>
      <c r="H5" s="26" t="s">
        <v>173</v>
      </c>
      <c r="I5" s="26" t="s">
        <v>174</v>
      </c>
      <c r="J5" s="27" t="s">
        <v>175</v>
      </c>
    </row>
    <row r="6" spans="1:10" ht="30" x14ac:dyDescent="0.25">
      <c r="A6" s="126">
        <v>1</v>
      </c>
      <c r="B6" s="82" t="s">
        <v>117</v>
      </c>
      <c r="C6" s="127" t="s">
        <v>118</v>
      </c>
      <c r="D6" s="82"/>
      <c r="E6" s="128" t="s">
        <v>81</v>
      </c>
      <c r="F6" s="128" t="s">
        <v>42</v>
      </c>
      <c r="G6" s="90" t="s">
        <v>72</v>
      </c>
      <c r="H6" s="129">
        <v>0</v>
      </c>
      <c r="I6" s="129">
        <v>2</v>
      </c>
      <c r="J6" s="130">
        <v>0</v>
      </c>
    </row>
    <row r="7" spans="1:10" ht="152.25" customHeight="1" x14ac:dyDescent="0.25">
      <c r="A7" s="131">
        <v>2</v>
      </c>
      <c r="B7" s="132" t="s">
        <v>120</v>
      </c>
      <c r="C7" s="48" t="s">
        <v>121</v>
      </c>
      <c r="D7" s="111" t="s">
        <v>119</v>
      </c>
      <c r="E7" s="22" t="s">
        <v>81</v>
      </c>
      <c r="F7" s="22" t="s">
        <v>42</v>
      </c>
      <c r="G7" s="30" t="s">
        <v>72</v>
      </c>
      <c r="H7" s="113">
        <v>0</v>
      </c>
      <c r="I7" s="113">
        <v>0</v>
      </c>
      <c r="J7" s="133">
        <v>528</v>
      </c>
    </row>
    <row r="8" spans="1:10" ht="45" x14ac:dyDescent="0.25">
      <c r="A8" s="131">
        <v>3</v>
      </c>
      <c r="B8" s="50" t="s">
        <v>122</v>
      </c>
      <c r="C8" s="48" t="s">
        <v>123</v>
      </c>
      <c r="D8" s="112"/>
      <c r="E8" s="114" t="s">
        <v>81</v>
      </c>
      <c r="F8" s="114" t="s">
        <v>176</v>
      </c>
      <c r="G8" s="30" t="s">
        <v>72</v>
      </c>
      <c r="H8" s="113">
        <v>0</v>
      </c>
      <c r="I8" s="113">
        <v>0</v>
      </c>
      <c r="J8" s="134">
        <v>5</v>
      </c>
    </row>
    <row r="9" spans="1:10" ht="254.25" customHeight="1" x14ac:dyDescent="0.25">
      <c r="A9" s="131">
        <v>4</v>
      </c>
      <c r="B9" s="48" t="s">
        <v>125</v>
      </c>
      <c r="C9" s="48" t="s">
        <v>126</v>
      </c>
      <c r="D9" s="112" t="s">
        <v>124</v>
      </c>
      <c r="E9" s="22" t="s">
        <v>81</v>
      </c>
      <c r="F9" s="114" t="s">
        <v>176</v>
      </c>
      <c r="G9" s="30" t="s">
        <v>72</v>
      </c>
      <c r="H9" s="113">
        <v>0</v>
      </c>
      <c r="I9" s="113">
        <v>0</v>
      </c>
      <c r="J9" s="134">
        <v>2295</v>
      </c>
    </row>
    <row r="10" spans="1:10" ht="153" x14ac:dyDescent="0.25">
      <c r="A10" s="135">
        <v>5</v>
      </c>
      <c r="B10" s="48" t="s">
        <v>127</v>
      </c>
      <c r="C10" s="48" t="s">
        <v>128</v>
      </c>
      <c r="D10" s="51" t="s">
        <v>129</v>
      </c>
      <c r="E10" s="116" t="s">
        <v>76</v>
      </c>
      <c r="F10" s="114" t="s">
        <v>177</v>
      </c>
      <c r="G10" s="22" t="s">
        <v>72</v>
      </c>
      <c r="H10" s="115">
        <v>2</v>
      </c>
      <c r="I10" s="115">
        <v>2</v>
      </c>
      <c r="J10" s="134">
        <v>0</v>
      </c>
    </row>
    <row r="11" spans="1:10" ht="15.75" thickBot="1" x14ac:dyDescent="0.3">
      <c r="A11" s="93"/>
      <c r="B11" s="136"/>
      <c r="C11" s="77"/>
      <c r="D11" s="88"/>
      <c r="E11" s="88"/>
      <c r="F11" s="122"/>
      <c r="G11" s="122"/>
      <c r="H11" s="137"/>
      <c r="I11" s="137"/>
      <c r="J11" s="138"/>
    </row>
    <row r="13" spans="1:10" x14ac:dyDescent="0.25">
      <c r="A13" s="52" t="s">
        <v>130</v>
      </c>
    </row>
    <row r="15" spans="1:10" x14ac:dyDescent="0.25">
      <c r="B15" s="200" t="s">
        <v>67</v>
      </c>
      <c r="H15" s="212">
        <v>0</v>
      </c>
      <c r="I15" s="212">
        <v>0</v>
      </c>
      <c r="J15" s="212">
        <f>0</f>
        <v>0</v>
      </c>
    </row>
    <row r="17" spans="2:10" x14ac:dyDescent="0.25">
      <c r="B17" s="200" t="s">
        <v>72</v>
      </c>
      <c r="H17" s="211">
        <f>H6+H7+H8+H9+H10</f>
        <v>2</v>
      </c>
      <c r="I17" s="211">
        <f>I6+I7+I8+I9+I10</f>
        <v>4</v>
      </c>
      <c r="J17" s="211">
        <f>J6+J7+J8+J9+J10</f>
        <v>2828</v>
      </c>
    </row>
  </sheetData>
  <mergeCells count="1">
    <mergeCell ref="H1:J1"/>
  </mergeCells>
  <pageMargins left="0.7" right="0.7" top="0.78740157499999996" bottom="0.78740157499999996" header="0.3" footer="0.3"/>
  <pageSetup paperSize="9" scale="85" orientation="landscape" r:id="rId1"/>
  <headerFooter>
    <oddHeader>&amp;LPracovní materiál &amp;C&amp;KFF0000Varianta I.</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view="pageLayout" zoomScaleNormal="100" workbookViewId="0">
      <selection activeCell="A9" sqref="A9"/>
    </sheetView>
  </sheetViews>
  <sheetFormatPr defaultRowHeight="15" x14ac:dyDescent="0.25"/>
  <cols>
    <col min="1" max="1" width="4" style="29" customWidth="1"/>
    <col min="2" max="2" width="23.28515625" style="186" customWidth="1"/>
    <col min="3" max="3" width="26.42578125" style="3" customWidth="1"/>
    <col min="4" max="4" width="30.42578125" style="44" customWidth="1"/>
    <col min="5" max="5" width="12.140625" style="44" bestFit="1" customWidth="1"/>
    <col min="6" max="6" width="8.85546875" style="44" bestFit="1" customWidth="1"/>
    <col min="7" max="7" width="10" style="29" customWidth="1"/>
    <col min="8" max="9" width="10.7109375" style="3" customWidth="1"/>
    <col min="10" max="10" width="11.28515625" style="3" customWidth="1"/>
    <col min="11" max="16384" width="9.140625" style="3"/>
  </cols>
  <sheetData>
    <row r="1" spans="1:10" x14ac:dyDescent="0.25">
      <c r="H1" s="322" t="s">
        <v>240</v>
      </c>
      <c r="I1" s="322"/>
      <c r="J1" s="322"/>
    </row>
    <row r="2" spans="1:10" x14ac:dyDescent="0.25">
      <c r="H2" s="185"/>
      <c r="I2" s="185"/>
      <c r="J2" s="185"/>
    </row>
    <row r="3" spans="1:10" s="5" customFormat="1" x14ac:dyDescent="0.25">
      <c r="A3" s="59" t="s">
        <v>351</v>
      </c>
      <c r="B3" s="46"/>
      <c r="C3" s="5" t="s">
        <v>241</v>
      </c>
      <c r="D3" s="47"/>
      <c r="E3" s="47"/>
      <c r="F3" s="47"/>
      <c r="G3" s="45"/>
      <c r="H3" s="5" t="s">
        <v>4</v>
      </c>
      <c r="I3" s="317" t="s">
        <v>348</v>
      </c>
    </row>
    <row r="4" spans="1:10" ht="15.75" thickBot="1" x14ac:dyDescent="0.3"/>
    <row r="5" spans="1:10" ht="30.75" thickBot="1" x14ac:dyDescent="0.3">
      <c r="A5" s="58" t="s">
        <v>0</v>
      </c>
      <c r="B5" s="26" t="s">
        <v>1</v>
      </c>
      <c r="C5" s="53" t="s">
        <v>2</v>
      </c>
      <c r="D5" s="53" t="s">
        <v>5</v>
      </c>
      <c r="E5" s="53" t="s">
        <v>39</v>
      </c>
      <c r="F5" s="53" t="s">
        <v>38</v>
      </c>
      <c r="G5" s="53" t="s">
        <v>6</v>
      </c>
      <c r="H5" s="26" t="s">
        <v>173</v>
      </c>
      <c r="I5" s="26" t="s">
        <v>174</v>
      </c>
      <c r="J5" s="27" t="s">
        <v>175</v>
      </c>
    </row>
    <row r="6" spans="1:10" x14ac:dyDescent="0.25">
      <c r="A6" s="60"/>
      <c r="B6" s="97"/>
      <c r="C6" s="56"/>
      <c r="D6" s="111"/>
      <c r="E6" s="111"/>
      <c r="F6" s="111"/>
      <c r="G6" s="54"/>
      <c r="H6" s="57"/>
      <c r="I6" s="57"/>
      <c r="J6" s="57"/>
    </row>
    <row r="7" spans="1:10" x14ac:dyDescent="0.25">
      <c r="A7" s="61"/>
      <c r="B7" s="48"/>
      <c r="C7" s="48"/>
      <c r="D7" s="51"/>
      <c r="E7" s="51"/>
      <c r="F7" s="51"/>
      <c r="G7" s="22"/>
      <c r="H7" s="15"/>
      <c r="I7" s="15"/>
      <c r="J7" s="15"/>
    </row>
    <row r="8" spans="1:10" x14ac:dyDescent="0.25">
      <c r="A8" s="30"/>
      <c r="B8" s="34"/>
      <c r="C8" s="4"/>
      <c r="D8" s="20"/>
      <c r="E8" s="20"/>
      <c r="F8" s="20"/>
      <c r="G8" s="30"/>
      <c r="H8" s="49"/>
      <c r="I8" s="49"/>
      <c r="J8" s="49"/>
    </row>
    <row r="9" spans="1:10" x14ac:dyDescent="0.25">
      <c r="A9" s="318" t="s">
        <v>352</v>
      </c>
    </row>
    <row r="10" spans="1:10" x14ac:dyDescent="0.25">
      <c r="B10" s="279" t="s">
        <v>67</v>
      </c>
    </row>
    <row r="12" spans="1:10" x14ac:dyDescent="0.25">
      <c r="B12" s="279" t="s">
        <v>72</v>
      </c>
    </row>
  </sheetData>
  <mergeCells count="1">
    <mergeCell ref="H1:J1"/>
  </mergeCells>
  <pageMargins left="0.7" right="0.7" top="0.78740157499999996" bottom="0.78740157499999996" header="0.3" footer="0.3"/>
  <pageSetup paperSize="9" scale="88" orientation="landscape" r:id="rId1"/>
  <headerFooter>
    <oddHeader>&amp;LPracovní materiál &amp;C&amp;KFF0000Varianta I.</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view="pageLayout" zoomScaleNormal="100" workbookViewId="0">
      <selection activeCell="B3" sqref="B3"/>
    </sheetView>
  </sheetViews>
  <sheetFormatPr defaultRowHeight="15" x14ac:dyDescent="0.25"/>
  <cols>
    <col min="1" max="1" width="4.5703125" customWidth="1"/>
    <col min="2" max="2" width="22.7109375" customWidth="1"/>
    <col min="3" max="3" width="25.7109375" customWidth="1"/>
    <col min="4" max="4" width="30.42578125" customWidth="1"/>
    <col min="5" max="5" width="12.140625" style="3" bestFit="1" customWidth="1"/>
    <col min="6" max="6" width="8.85546875" style="3" bestFit="1" customWidth="1"/>
    <col min="7" max="7" width="10" style="3" customWidth="1"/>
    <col min="8" max="8" width="11.85546875" customWidth="1"/>
    <col min="9" max="10" width="10.7109375" customWidth="1"/>
  </cols>
  <sheetData>
    <row r="1" spans="1:10" x14ac:dyDescent="0.25">
      <c r="H1" s="322" t="s">
        <v>132</v>
      </c>
      <c r="I1" s="322"/>
      <c r="J1" s="322"/>
    </row>
    <row r="2" spans="1:10" s="3" customFormat="1" x14ac:dyDescent="0.25">
      <c r="H2" s="2"/>
      <c r="I2" s="2"/>
      <c r="J2" s="2"/>
    </row>
    <row r="3" spans="1:10" s="1" customFormat="1" x14ac:dyDescent="0.25">
      <c r="A3" s="5" t="s">
        <v>353</v>
      </c>
      <c r="C3" s="7" t="s">
        <v>9</v>
      </c>
      <c r="E3" s="5"/>
      <c r="F3" s="5"/>
      <c r="G3" s="5"/>
      <c r="H3" s="5" t="s">
        <v>4</v>
      </c>
      <c r="I3" s="5" t="s">
        <v>335</v>
      </c>
    </row>
    <row r="4" spans="1:10" ht="15.75" thickBot="1" x14ac:dyDescent="0.3"/>
    <row r="5" spans="1:10" ht="30.75" thickBot="1" x14ac:dyDescent="0.3">
      <c r="A5" s="58" t="s">
        <v>0</v>
      </c>
      <c r="B5" s="53" t="s">
        <v>1</v>
      </c>
      <c r="C5" s="53" t="s">
        <v>2</v>
      </c>
      <c r="D5" s="53" t="s">
        <v>5</v>
      </c>
      <c r="E5" s="53" t="s">
        <v>39</v>
      </c>
      <c r="F5" s="53" t="s">
        <v>38</v>
      </c>
      <c r="G5" s="28" t="s">
        <v>6</v>
      </c>
      <c r="H5" s="26" t="s">
        <v>173</v>
      </c>
      <c r="I5" s="26" t="s">
        <v>174</v>
      </c>
      <c r="J5" s="27" t="s">
        <v>175</v>
      </c>
    </row>
    <row r="6" spans="1:10" ht="105" x14ac:dyDescent="0.25">
      <c r="A6" s="62">
        <v>1</v>
      </c>
      <c r="B6" s="89" t="s">
        <v>11</v>
      </c>
      <c r="C6" s="89" t="s">
        <v>12</v>
      </c>
      <c r="D6" s="159" t="s">
        <v>36</v>
      </c>
      <c r="E6" s="65" t="s">
        <v>40</v>
      </c>
      <c r="F6" s="81" t="s">
        <v>42</v>
      </c>
      <c r="G6" s="101" t="s">
        <v>170</v>
      </c>
      <c r="H6" s="281" t="s">
        <v>309</v>
      </c>
      <c r="I6" s="240">
        <v>0</v>
      </c>
      <c r="J6" s="241">
        <v>0</v>
      </c>
    </row>
    <row r="7" spans="1:10" s="3" customFormat="1" ht="60" x14ac:dyDescent="0.25">
      <c r="A7" s="157">
        <v>2</v>
      </c>
      <c r="B7" s="158" t="s">
        <v>202</v>
      </c>
      <c r="C7" s="158" t="s">
        <v>203</v>
      </c>
      <c r="D7" s="159" t="s">
        <v>36</v>
      </c>
      <c r="E7" s="159" t="s">
        <v>40</v>
      </c>
      <c r="F7" s="17" t="s">
        <v>42</v>
      </c>
      <c r="G7" s="160" t="s">
        <v>67</v>
      </c>
      <c r="H7" s="250">
        <v>0.5</v>
      </c>
      <c r="I7" s="255">
        <v>1</v>
      </c>
      <c r="J7" s="280">
        <v>3.5</v>
      </c>
    </row>
    <row r="8" spans="1:10" ht="60" x14ac:dyDescent="0.25">
      <c r="A8" s="69">
        <v>3</v>
      </c>
      <c r="B8" s="9" t="s">
        <v>13</v>
      </c>
      <c r="C8" s="9" t="s">
        <v>14</v>
      </c>
      <c r="D8" s="39" t="s">
        <v>35</v>
      </c>
      <c r="E8" s="11" t="s">
        <v>40</v>
      </c>
      <c r="F8" s="71" t="s">
        <v>42</v>
      </c>
      <c r="G8" s="14" t="s">
        <v>7</v>
      </c>
      <c r="H8" s="249">
        <v>0.5</v>
      </c>
      <c r="I8" s="214">
        <v>1</v>
      </c>
      <c r="J8" s="215">
        <v>0</v>
      </c>
    </row>
    <row r="9" spans="1:10" ht="75" x14ac:dyDescent="0.25">
      <c r="A9" s="69">
        <v>4</v>
      </c>
      <c r="B9" s="9" t="s">
        <v>15</v>
      </c>
      <c r="C9" s="9" t="s">
        <v>16</v>
      </c>
      <c r="D9" s="11" t="s">
        <v>37</v>
      </c>
      <c r="E9" s="11" t="s">
        <v>41</v>
      </c>
      <c r="F9" s="17" t="s">
        <v>43</v>
      </c>
      <c r="G9" s="16" t="s">
        <v>204</v>
      </c>
      <c r="H9" s="249">
        <v>0</v>
      </c>
      <c r="I9" s="214">
        <v>150</v>
      </c>
      <c r="J9" s="215">
        <v>250</v>
      </c>
    </row>
    <row r="10" spans="1:10" ht="60" x14ac:dyDescent="0.25">
      <c r="A10" s="69">
        <v>5</v>
      </c>
      <c r="B10" s="9" t="s">
        <v>17</v>
      </c>
      <c r="C10" s="9" t="s">
        <v>18</v>
      </c>
      <c r="D10" s="39" t="s">
        <v>37</v>
      </c>
      <c r="E10" s="11" t="s">
        <v>41</v>
      </c>
      <c r="F10" s="71" t="s">
        <v>44</v>
      </c>
      <c r="G10" s="14" t="s">
        <v>204</v>
      </c>
      <c r="H10" s="214">
        <v>0</v>
      </c>
      <c r="I10" s="214">
        <v>30</v>
      </c>
      <c r="J10" s="215">
        <v>50</v>
      </c>
    </row>
    <row r="11" spans="1:10" ht="60.75" thickBot="1" x14ac:dyDescent="0.3">
      <c r="A11" s="72">
        <v>6</v>
      </c>
      <c r="B11" s="120" t="s">
        <v>19</v>
      </c>
      <c r="C11" s="120" t="s">
        <v>20</v>
      </c>
      <c r="D11" s="121" t="s">
        <v>37</v>
      </c>
      <c r="E11" s="121" t="s">
        <v>41</v>
      </c>
      <c r="F11" s="124" t="s">
        <v>44</v>
      </c>
      <c r="G11" s="124" t="s">
        <v>67</v>
      </c>
      <c r="H11" s="216">
        <v>0</v>
      </c>
      <c r="I11" s="216"/>
      <c r="J11" s="217"/>
    </row>
    <row r="12" spans="1:10" ht="195.75" thickBot="1" x14ac:dyDescent="0.3">
      <c r="A12" s="193">
        <v>7</v>
      </c>
      <c r="B12" s="194" t="s">
        <v>258</v>
      </c>
      <c r="C12" s="120" t="s">
        <v>257</v>
      </c>
      <c r="D12" s="77"/>
      <c r="E12" s="121" t="s">
        <v>40</v>
      </c>
      <c r="F12" s="141" t="s">
        <v>42</v>
      </c>
      <c r="G12" s="124" t="s">
        <v>72</v>
      </c>
      <c r="H12" s="216"/>
      <c r="I12" s="216">
        <v>15</v>
      </c>
      <c r="J12" s="217"/>
    </row>
    <row r="14" spans="1:10" x14ac:dyDescent="0.25">
      <c r="B14" s="210" t="s">
        <v>67</v>
      </c>
      <c r="H14" s="218">
        <f>H7+H9+H10</f>
        <v>0.5</v>
      </c>
      <c r="I14" s="218">
        <f>I7+I9+I10+I11</f>
        <v>181</v>
      </c>
      <c r="J14" s="218">
        <f>J7+J11</f>
        <v>3.5</v>
      </c>
    </row>
    <row r="15" spans="1:10" x14ac:dyDescent="0.25">
      <c r="H15" s="218"/>
      <c r="I15" s="218"/>
      <c r="J15" s="218"/>
    </row>
    <row r="16" spans="1:10" x14ac:dyDescent="0.25">
      <c r="B16" s="210" t="s">
        <v>72</v>
      </c>
      <c r="H16" s="218">
        <f>H12</f>
        <v>0</v>
      </c>
      <c r="I16" s="218">
        <f>I12</f>
        <v>15</v>
      </c>
      <c r="J16" s="218">
        <f>J12</f>
        <v>0</v>
      </c>
    </row>
  </sheetData>
  <mergeCells count="1">
    <mergeCell ref="H1:J1"/>
  </mergeCells>
  <pageMargins left="0.7" right="0.7" top="0.78740157499999996" bottom="0.78740157499999996" header="0.3" footer="0.3"/>
  <pageSetup paperSize="9" scale="84" orientation="landscape" r:id="rId1"/>
  <headerFooter>
    <oddHeader>&amp;LPracovní materiál &amp;C&amp;KFF0000Varianta I.</oddHeader>
  </headerFooter>
  <rowBreaks count="1" manualBreakCount="1">
    <brk id="11"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view="pageLayout" zoomScaleNormal="100" workbookViewId="0">
      <selection activeCell="A4" sqref="A4"/>
    </sheetView>
  </sheetViews>
  <sheetFormatPr defaultRowHeight="15" x14ac:dyDescent="0.25"/>
  <cols>
    <col min="1" max="1" width="4" style="29" customWidth="1"/>
    <col min="2" max="2" width="23.28515625" style="186" customWidth="1"/>
    <col min="3" max="3" width="26.42578125" style="3" customWidth="1"/>
    <col min="4" max="4" width="30.42578125" style="44" customWidth="1"/>
    <col min="5" max="5" width="12.140625" style="44" bestFit="1" customWidth="1"/>
    <col min="6" max="6" width="8.85546875" style="44" bestFit="1" customWidth="1"/>
    <col min="7" max="7" width="10" style="29" customWidth="1"/>
    <col min="8" max="9" width="10.7109375" style="3" customWidth="1"/>
    <col min="10" max="10" width="11.28515625" style="3" customWidth="1"/>
    <col min="11" max="16384" width="9.140625" style="3"/>
  </cols>
  <sheetData>
    <row r="1" spans="1:10" x14ac:dyDescent="0.25">
      <c r="H1" s="322" t="s">
        <v>242</v>
      </c>
      <c r="I1" s="322"/>
      <c r="J1" s="322"/>
    </row>
    <row r="2" spans="1:10" x14ac:dyDescent="0.25">
      <c r="H2" s="185"/>
      <c r="I2" s="185"/>
      <c r="J2" s="185"/>
    </row>
    <row r="3" spans="1:10" s="5" customFormat="1" x14ac:dyDescent="0.25">
      <c r="A3" s="59" t="s">
        <v>354</v>
      </c>
      <c r="B3" s="46"/>
      <c r="C3" s="5" t="s">
        <v>243</v>
      </c>
      <c r="D3" s="47"/>
      <c r="E3" s="47"/>
      <c r="F3" s="47"/>
      <c r="G3" s="45"/>
      <c r="H3" s="5" t="s">
        <v>4</v>
      </c>
      <c r="I3" s="317" t="s">
        <v>336</v>
      </c>
    </row>
    <row r="4" spans="1:10" ht="15.75" thickBot="1" x14ac:dyDescent="0.3"/>
    <row r="5" spans="1:10" ht="30.75" thickBot="1" x14ac:dyDescent="0.3">
      <c r="A5" s="58" t="s">
        <v>0</v>
      </c>
      <c r="B5" s="26" t="s">
        <v>1</v>
      </c>
      <c r="C5" s="53" t="s">
        <v>2</v>
      </c>
      <c r="D5" s="53" t="s">
        <v>5</v>
      </c>
      <c r="E5" s="53" t="s">
        <v>39</v>
      </c>
      <c r="F5" s="53" t="s">
        <v>38</v>
      </c>
      <c r="G5" s="53" t="s">
        <v>6</v>
      </c>
      <c r="H5" s="26" t="s">
        <v>173</v>
      </c>
      <c r="I5" s="26" t="s">
        <v>174</v>
      </c>
      <c r="J5" s="27" t="s">
        <v>175</v>
      </c>
    </row>
    <row r="6" spans="1:10" x14ac:dyDescent="0.25">
      <c r="A6" s="60"/>
      <c r="B6" s="97"/>
      <c r="C6" s="56"/>
      <c r="D6" s="111"/>
      <c r="E6" s="111"/>
      <c r="F6" s="111"/>
      <c r="G6" s="54"/>
      <c r="H6" s="57"/>
      <c r="I6" s="57"/>
      <c r="J6" s="57"/>
    </row>
    <row r="7" spans="1:10" x14ac:dyDescent="0.25">
      <c r="A7" s="61"/>
      <c r="B7" s="48"/>
      <c r="C7" s="48"/>
      <c r="D7" s="51"/>
      <c r="E7" s="51"/>
      <c r="F7" s="51"/>
      <c r="G7" s="22"/>
      <c r="H7" s="15"/>
      <c r="I7" s="15"/>
      <c r="J7" s="15"/>
    </row>
    <row r="8" spans="1:10" x14ac:dyDescent="0.25">
      <c r="A8" s="30"/>
      <c r="B8" s="34"/>
      <c r="C8" s="4"/>
      <c r="D8" s="20"/>
      <c r="E8" s="20"/>
      <c r="F8" s="20"/>
      <c r="G8" s="30"/>
      <c r="H8" s="49"/>
      <c r="I8" s="49"/>
      <c r="J8" s="49"/>
    </row>
    <row r="9" spans="1:10" x14ac:dyDescent="0.25">
      <c r="A9" s="318" t="s">
        <v>352</v>
      </c>
    </row>
    <row r="10" spans="1:10" x14ac:dyDescent="0.25">
      <c r="B10" s="279" t="s">
        <v>67</v>
      </c>
    </row>
    <row r="12" spans="1:10" x14ac:dyDescent="0.25">
      <c r="B12" s="279" t="s">
        <v>72</v>
      </c>
    </row>
  </sheetData>
  <mergeCells count="1">
    <mergeCell ref="H1:J1"/>
  </mergeCells>
  <pageMargins left="0.7" right="0.7" top="0.78740157499999996" bottom="0.78740157499999996" header="0.3" footer="0.3"/>
  <pageSetup paperSize="9" scale="88" orientation="landscape" r:id="rId1"/>
  <headerFooter>
    <oddHeader>&amp;LPracovní materiál &amp;C&amp;KFF0000Varianta I.</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view="pageLayout" zoomScaleNormal="100" workbookViewId="0">
      <selection activeCell="B33" sqref="B33"/>
    </sheetView>
  </sheetViews>
  <sheetFormatPr defaultRowHeight="15" x14ac:dyDescent="0.25"/>
  <cols>
    <col min="1" max="1" width="4" style="29" customWidth="1"/>
    <col min="2" max="2" width="23.28515625" style="186" customWidth="1"/>
    <col min="3" max="3" width="26.42578125" style="3" customWidth="1"/>
    <col min="4" max="4" width="30.42578125" style="44" customWidth="1"/>
    <col min="5" max="5" width="12.140625" style="44" bestFit="1" customWidth="1"/>
    <col min="6" max="6" width="8.85546875" style="44" bestFit="1" customWidth="1"/>
    <col min="7" max="7" width="10" style="29" customWidth="1"/>
    <col min="8" max="9" width="10.7109375" style="3" customWidth="1"/>
    <col min="10" max="10" width="11.28515625" style="3" customWidth="1"/>
    <col min="11" max="16384" width="9.140625" style="3"/>
  </cols>
  <sheetData>
    <row r="1" spans="1:10" x14ac:dyDescent="0.25">
      <c r="H1" s="322" t="s">
        <v>244</v>
      </c>
      <c r="I1" s="322"/>
      <c r="J1" s="322"/>
    </row>
    <row r="2" spans="1:10" x14ac:dyDescent="0.25">
      <c r="H2" s="185"/>
      <c r="I2" s="185"/>
      <c r="J2" s="185"/>
    </row>
    <row r="3" spans="1:10" s="5" customFormat="1" x14ac:dyDescent="0.25">
      <c r="A3" s="59" t="s">
        <v>355</v>
      </c>
      <c r="B3" s="46"/>
      <c r="C3" s="5" t="s">
        <v>245</v>
      </c>
      <c r="D3" s="47"/>
      <c r="E3" s="47"/>
      <c r="F3" s="47"/>
      <c r="G3" s="45"/>
      <c r="H3" s="5" t="s">
        <v>4</v>
      </c>
      <c r="I3" s="317" t="s">
        <v>336</v>
      </c>
    </row>
    <row r="4" spans="1:10" ht="15.75" thickBot="1" x14ac:dyDescent="0.3"/>
    <row r="5" spans="1:10" ht="30.75" thickBot="1" x14ac:dyDescent="0.3">
      <c r="A5" s="58" t="s">
        <v>0</v>
      </c>
      <c r="B5" s="26" t="s">
        <v>1</v>
      </c>
      <c r="C5" s="53" t="s">
        <v>2</v>
      </c>
      <c r="D5" s="53" t="s">
        <v>5</v>
      </c>
      <c r="E5" s="53" t="s">
        <v>39</v>
      </c>
      <c r="F5" s="53" t="s">
        <v>38</v>
      </c>
      <c r="G5" s="53" t="s">
        <v>6</v>
      </c>
      <c r="H5" s="26" t="s">
        <v>173</v>
      </c>
      <c r="I5" s="26" t="s">
        <v>174</v>
      </c>
      <c r="J5" s="27" t="s">
        <v>175</v>
      </c>
    </row>
    <row r="6" spans="1:10" x14ac:dyDescent="0.25">
      <c r="A6" s="60"/>
      <c r="B6" s="97"/>
      <c r="C6" s="56"/>
      <c r="D6" s="111"/>
      <c r="E6" s="111"/>
      <c r="F6" s="111"/>
      <c r="G6" s="54"/>
      <c r="H6" s="57"/>
      <c r="I6" s="57"/>
      <c r="J6" s="57"/>
    </row>
    <row r="7" spans="1:10" x14ac:dyDescent="0.25">
      <c r="A7" s="61"/>
      <c r="B7" s="48"/>
      <c r="C7" s="48"/>
      <c r="D7" s="51"/>
      <c r="E7" s="51"/>
      <c r="F7" s="51"/>
      <c r="G7" s="22"/>
      <c r="H7" s="15"/>
      <c r="I7" s="15"/>
      <c r="J7" s="15"/>
    </row>
    <row r="8" spans="1:10" x14ac:dyDescent="0.25">
      <c r="A8" s="30"/>
      <c r="B8" s="34"/>
      <c r="C8" s="4"/>
      <c r="D8" s="20"/>
      <c r="E8" s="20"/>
      <c r="F8" s="20"/>
      <c r="G8" s="30"/>
      <c r="H8" s="49"/>
      <c r="I8" s="49"/>
      <c r="J8" s="49"/>
    </row>
    <row r="9" spans="1:10" x14ac:dyDescent="0.25">
      <c r="A9" s="318" t="s">
        <v>352</v>
      </c>
    </row>
    <row r="10" spans="1:10" x14ac:dyDescent="0.25">
      <c r="B10" s="279" t="s">
        <v>67</v>
      </c>
    </row>
    <row r="12" spans="1:10" x14ac:dyDescent="0.25">
      <c r="B12" s="279" t="s">
        <v>72</v>
      </c>
    </row>
  </sheetData>
  <mergeCells count="1">
    <mergeCell ref="H1:J1"/>
  </mergeCells>
  <pageMargins left="0.7" right="0.7" top="0.78740157499999996" bottom="0.78740157499999996" header="0.3" footer="0.3"/>
  <pageSetup paperSize="9" scale="88" orientation="landscape" r:id="rId1"/>
  <headerFooter>
    <oddHeader>&amp;LPracovní materiál &amp;C&amp;KFF0000Varianta I.</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view="pageLayout" zoomScale="110" zoomScaleNormal="110" zoomScalePageLayoutView="110" workbookViewId="0">
      <selection activeCell="A4" sqref="A4"/>
    </sheetView>
  </sheetViews>
  <sheetFormatPr defaultColWidth="8.85546875" defaultRowHeight="15" x14ac:dyDescent="0.25"/>
  <cols>
    <col min="1" max="1" width="4" style="29" customWidth="1"/>
    <col min="2" max="2" width="23.28515625" style="33" customWidth="1"/>
    <col min="3" max="3" width="26.42578125" style="3" customWidth="1"/>
    <col min="4" max="4" width="30.42578125" style="44" customWidth="1"/>
    <col min="5" max="5" width="12.140625" style="44" bestFit="1" customWidth="1"/>
    <col min="6" max="6" width="8.85546875" style="44" bestFit="1" customWidth="1"/>
    <col min="7" max="7" width="10" style="29" customWidth="1"/>
    <col min="8" max="8" width="10.7109375" style="146" customWidth="1"/>
    <col min="9" max="9" width="11.85546875" style="146" bestFit="1" customWidth="1"/>
    <col min="10" max="10" width="11.28515625" style="146" customWidth="1"/>
    <col min="11" max="11" width="11.7109375" style="3" customWidth="1"/>
    <col min="12" max="16384" width="8.85546875" style="3"/>
  </cols>
  <sheetData>
    <row r="1" spans="1:11" x14ac:dyDescent="0.25">
      <c r="H1" s="322" t="s">
        <v>166</v>
      </c>
      <c r="I1" s="322"/>
      <c r="J1" s="322"/>
    </row>
    <row r="2" spans="1:11" x14ac:dyDescent="0.25">
      <c r="H2" s="144"/>
      <c r="I2" s="144"/>
      <c r="J2" s="144"/>
    </row>
    <row r="3" spans="1:11" s="5" customFormat="1" x14ac:dyDescent="0.25">
      <c r="A3" s="59" t="s">
        <v>362</v>
      </c>
      <c r="B3" s="46"/>
      <c r="C3" s="5" t="s">
        <v>167</v>
      </c>
      <c r="D3" s="47"/>
      <c r="E3" s="47"/>
      <c r="F3" s="47"/>
      <c r="G3" s="45"/>
      <c r="H3" s="145" t="s">
        <v>4</v>
      </c>
      <c r="I3" s="145" t="s">
        <v>337</v>
      </c>
      <c r="J3" s="169"/>
    </row>
    <row r="4" spans="1:11" ht="15.75" thickBot="1" x14ac:dyDescent="0.3"/>
    <row r="5" spans="1:11" ht="30.75" thickBot="1" x14ac:dyDescent="0.3">
      <c r="A5" s="58" t="s">
        <v>0</v>
      </c>
      <c r="B5" s="26" t="s">
        <v>1</v>
      </c>
      <c r="C5" s="53" t="s">
        <v>2</v>
      </c>
      <c r="D5" s="53" t="s">
        <v>5</v>
      </c>
      <c r="E5" s="53" t="s">
        <v>39</v>
      </c>
      <c r="F5" s="53" t="s">
        <v>38</v>
      </c>
      <c r="G5" s="53" t="s">
        <v>6</v>
      </c>
      <c r="H5" s="26" t="s">
        <v>173</v>
      </c>
      <c r="I5" s="26" t="s">
        <v>174</v>
      </c>
      <c r="J5" s="27" t="s">
        <v>175</v>
      </c>
    </row>
    <row r="6" spans="1:11" ht="76.5" x14ac:dyDescent="0.25">
      <c r="A6" s="147">
        <v>1</v>
      </c>
      <c r="B6" s="127" t="s">
        <v>189</v>
      </c>
      <c r="C6" s="127" t="s">
        <v>190</v>
      </c>
      <c r="D6" s="148" t="s">
        <v>191</v>
      </c>
      <c r="E6" s="148" t="s">
        <v>97</v>
      </c>
      <c r="F6" s="148" t="s">
        <v>192</v>
      </c>
      <c r="G6" s="149"/>
      <c r="H6" s="234">
        <v>2</v>
      </c>
      <c r="I6" s="234"/>
      <c r="J6" s="235"/>
    </row>
    <row r="7" spans="1:11" ht="38.25" x14ac:dyDescent="0.25">
      <c r="A7" s="135">
        <v>2</v>
      </c>
      <c r="B7" s="48" t="s">
        <v>196</v>
      </c>
      <c r="C7" s="48" t="s">
        <v>197</v>
      </c>
      <c r="D7" s="51" t="s">
        <v>191</v>
      </c>
      <c r="E7" s="51" t="s">
        <v>97</v>
      </c>
      <c r="F7" s="51" t="s">
        <v>192</v>
      </c>
      <c r="G7" s="22"/>
      <c r="H7" s="236"/>
      <c r="I7" s="236"/>
      <c r="J7" s="237">
        <v>10</v>
      </c>
    </row>
    <row r="8" spans="1:11" ht="38.25" x14ac:dyDescent="0.25">
      <c r="A8" s="135">
        <v>3</v>
      </c>
      <c r="B8" s="48" t="s">
        <v>198</v>
      </c>
      <c r="C8" s="48" t="s">
        <v>199</v>
      </c>
      <c r="D8" s="51" t="s">
        <v>191</v>
      </c>
      <c r="E8" s="51" t="s">
        <v>97</v>
      </c>
      <c r="F8" s="51" t="s">
        <v>192</v>
      </c>
      <c r="G8" s="22"/>
      <c r="H8" s="236"/>
      <c r="I8" s="236"/>
      <c r="J8" s="237">
        <v>10</v>
      </c>
    </row>
    <row r="9" spans="1:11" ht="38.25" x14ac:dyDescent="0.25">
      <c r="A9" s="135">
        <v>4</v>
      </c>
      <c r="B9" s="48" t="s">
        <v>200</v>
      </c>
      <c r="C9" s="48" t="s">
        <v>201</v>
      </c>
      <c r="D9" s="51" t="s">
        <v>191</v>
      </c>
      <c r="E9" s="51" t="s">
        <v>97</v>
      </c>
      <c r="F9" s="51" t="s">
        <v>192</v>
      </c>
      <c r="G9" s="22"/>
      <c r="H9" s="236">
        <v>20</v>
      </c>
      <c r="I9" s="236">
        <v>20</v>
      </c>
      <c r="J9" s="237">
        <v>115</v>
      </c>
    </row>
    <row r="10" spans="1:11" ht="15.75" thickBot="1" x14ac:dyDescent="0.3">
      <c r="A10" s="150"/>
      <c r="B10" s="151"/>
      <c r="C10" s="151"/>
      <c r="D10" s="152"/>
      <c r="E10" s="152"/>
      <c r="F10" s="152"/>
      <c r="G10" s="125"/>
      <c r="H10" s="238"/>
      <c r="I10" s="238"/>
      <c r="J10" s="239"/>
      <c r="K10" s="195"/>
    </row>
    <row r="12" spans="1:11" x14ac:dyDescent="0.25">
      <c r="B12" s="213" t="s">
        <v>67</v>
      </c>
      <c r="H12" s="211"/>
      <c r="I12" s="211"/>
      <c r="J12" s="211"/>
    </row>
    <row r="13" spans="1:11" x14ac:dyDescent="0.25">
      <c r="H13" s="211"/>
      <c r="I13" s="211"/>
      <c r="J13" s="211"/>
    </row>
    <row r="14" spans="1:11" x14ac:dyDescent="0.25">
      <c r="B14" s="213" t="s">
        <v>72</v>
      </c>
      <c r="H14" s="211"/>
      <c r="I14" s="211"/>
      <c r="J14" s="211"/>
    </row>
  </sheetData>
  <mergeCells count="1">
    <mergeCell ref="H1:J1"/>
  </mergeCells>
  <pageMargins left="0.7" right="0.7" top="0.78740157499999996" bottom="0.78740157499999996" header="0.3" footer="0.3"/>
  <pageSetup paperSize="9" scale="88" orientation="landscape" r:id="rId1"/>
  <headerFooter>
    <oddHeader>&amp;LPracovní materiál &amp;C&amp;KFF0000Varianta I.</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view="pageLayout" zoomScaleNormal="100" workbookViewId="0">
      <selection activeCell="A3" sqref="A3"/>
    </sheetView>
  </sheetViews>
  <sheetFormatPr defaultRowHeight="15" x14ac:dyDescent="0.25"/>
  <cols>
    <col min="1" max="1" width="4.5703125" style="3" customWidth="1"/>
    <col min="2" max="2" width="22.7109375" style="3" customWidth="1"/>
    <col min="3" max="3" width="36.7109375" style="3" customWidth="1"/>
    <col min="4" max="4" width="32" style="3" customWidth="1"/>
    <col min="5" max="6" width="11.28515625" style="3" customWidth="1"/>
    <col min="7" max="7" width="10" style="3" customWidth="1"/>
    <col min="8" max="10" width="10.7109375" style="3" customWidth="1"/>
    <col min="11" max="16384" width="9.140625" style="3"/>
  </cols>
  <sheetData>
    <row r="1" spans="1:11" x14ac:dyDescent="0.25">
      <c r="H1" s="322" t="s">
        <v>310</v>
      </c>
      <c r="I1" s="322"/>
      <c r="J1" s="322"/>
    </row>
    <row r="2" spans="1:11" x14ac:dyDescent="0.25">
      <c r="H2" s="110"/>
      <c r="I2" s="110"/>
      <c r="J2" s="110"/>
    </row>
    <row r="3" spans="1:11" s="5" customFormat="1" x14ac:dyDescent="0.25">
      <c r="A3" s="5" t="s">
        <v>363</v>
      </c>
      <c r="C3" s="7" t="s">
        <v>94</v>
      </c>
      <c r="H3" s="5" t="s">
        <v>4</v>
      </c>
      <c r="I3" s="5" t="s">
        <v>332</v>
      </c>
    </row>
    <row r="4" spans="1:11" ht="15.75" thickBot="1" x14ac:dyDescent="0.3"/>
    <row r="5" spans="1:11" ht="30.75" thickBot="1" x14ac:dyDescent="0.3">
      <c r="A5" s="58" t="s">
        <v>0</v>
      </c>
      <c r="B5" s="53" t="s">
        <v>1</v>
      </c>
      <c r="C5" s="53" t="s">
        <v>2</v>
      </c>
      <c r="D5" s="53" t="s">
        <v>5</v>
      </c>
      <c r="E5" s="53" t="s">
        <v>39</v>
      </c>
      <c r="F5" s="53" t="s">
        <v>38</v>
      </c>
      <c r="G5" s="53" t="s">
        <v>6</v>
      </c>
      <c r="H5" s="26" t="s">
        <v>173</v>
      </c>
      <c r="I5" s="26" t="s">
        <v>174</v>
      </c>
      <c r="J5" s="27" t="s">
        <v>175</v>
      </c>
    </row>
    <row r="6" spans="1:11" s="35" customFormat="1" ht="63.75" customHeight="1" x14ac:dyDescent="0.25">
      <c r="A6" s="117">
        <v>1</v>
      </c>
      <c r="B6" s="89" t="s">
        <v>95</v>
      </c>
      <c r="C6" s="89"/>
      <c r="D6" s="118" t="s">
        <v>96</v>
      </c>
      <c r="E6" s="118" t="s">
        <v>97</v>
      </c>
      <c r="F6" s="118"/>
      <c r="G6" s="90" t="s">
        <v>72</v>
      </c>
      <c r="H6" s="240">
        <v>0</v>
      </c>
      <c r="I6" s="240">
        <v>0</v>
      </c>
      <c r="J6" s="241">
        <v>25</v>
      </c>
    </row>
    <row r="7" spans="1:11" ht="31.5" customHeight="1" x14ac:dyDescent="0.25">
      <c r="A7" s="92">
        <v>2</v>
      </c>
      <c r="B7" s="9" t="s">
        <v>98</v>
      </c>
      <c r="C7" s="9"/>
      <c r="D7" s="32" t="s">
        <v>96</v>
      </c>
      <c r="E7" s="32" t="s">
        <v>97</v>
      </c>
      <c r="F7" s="32"/>
      <c r="G7" s="30" t="s">
        <v>72</v>
      </c>
      <c r="H7" s="214">
        <v>0</v>
      </c>
      <c r="I7" s="214">
        <v>0</v>
      </c>
      <c r="J7" s="215">
        <v>10</v>
      </c>
    </row>
    <row r="8" spans="1:11" ht="85.5" customHeight="1" thickBot="1" x14ac:dyDescent="0.3">
      <c r="A8" s="93">
        <v>3</v>
      </c>
      <c r="B8" s="120" t="s">
        <v>316</v>
      </c>
      <c r="C8" s="121" t="s">
        <v>317</v>
      </c>
      <c r="D8" s="123" t="s">
        <v>96</v>
      </c>
      <c r="E8" s="123" t="s">
        <v>97</v>
      </c>
      <c r="F8" s="123"/>
      <c r="G8" s="122" t="s">
        <v>72</v>
      </c>
      <c r="H8" s="216">
        <v>5</v>
      </c>
      <c r="I8" s="216">
        <v>0</v>
      </c>
      <c r="J8" s="217">
        <v>0</v>
      </c>
    </row>
    <row r="9" spans="1:11" x14ac:dyDescent="0.25">
      <c r="A9" s="36"/>
      <c r="B9" s="37"/>
      <c r="C9" s="38"/>
      <c r="D9" s="35"/>
      <c r="E9" s="39"/>
      <c r="F9" s="39"/>
      <c r="G9" s="35"/>
      <c r="H9" s="35"/>
      <c r="I9" s="35"/>
      <c r="J9" s="35"/>
    </row>
    <row r="10" spans="1:11" x14ac:dyDescent="0.25">
      <c r="A10" s="36"/>
      <c r="B10" s="37" t="s">
        <v>67</v>
      </c>
      <c r="C10" s="38"/>
      <c r="D10" s="40"/>
      <c r="E10" s="39"/>
      <c r="F10" s="39"/>
      <c r="G10" s="35"/>
      <c r="H10" s="242">
        <v>0</v>
      </c>
      <c r="I10" s="242">
        <v>0</v>
      </c>
      <c r="J10" s="242">
        <v>0</v>
      </c>
      <c r="K10" s="33"/>
    </row>
    <row r="12" spans="1:11" x14ac:dyDescent="0.25">
      <c r="B12" s="3" t="s">
        <v>72</v>
      </c>
      <c r="H12" s="243">
        <f>H6+H7+H8</f>
        <v>5</v>
      </c>
      <c r="I12" s="243">
        <f>I6+I7+I8</f>
        <v>0</v>
      </c>
      <c r="J12" s="243">
        <f>J6+J7+J8</f>
        <v>35</v>
      </c>
    </row>
    <row r="16" spans="1:11" x14ac:dyDescent="0.25">
      <c r="C16" s="41"/>
    </row>
  </sheetData>
  <mergeCells count="1">
    <mergeCell ref="H1:J1"/>
  </mergeCells>
  <pageMargins left="0.7" right="0.7" top="0.78740157499999996" bottom="0.78740157499999996" header="0.3" footer="0.3"/>
  <pageSetup paperSize="9" scale="81" orientation="landscape" r:id="rId1"/>
  <headerFooter>
    <oddHeader>&amp;LPracovní materiál &amp;C&amp;KFF0000Varianta I.</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view="pageLayout" zoomScaleNormal="100" workbookViewId="0">
      <selection activeCell="D3" sqref="D3"/>
    </sheetView>
  </sheetViews>
  <sheetFormatPr defaultRowHeight="15" x14ac:dyDescent="0.25"/>
  <cols>
    <col min="1" max="1" width="4.5703125" style="3" customWidth="1"/>
    <col min="2" max="2" width="22.7109375" style="3" customWidth="1"/>
    <col min="3" max="3" width="25.7109375" style="3" customWidth="1"/>
    <col min="4" max="4" width="30.42578125" style="3" customWidth="1"/>
    <col min="5" max="5" width="12.140625" style="3" bestFit="1" customWidth="1"/>
    <col min="6" max="6" width="8.85546875" style="3" bestFit="1" customWidth="1"/>
    <col min="7" max="7" width="10" style="3" customWidth="1"/>
    <col min="8" max="10" width="10.7109375" style="3" customWidth="1"/>
    <col min="11" max="16384" width="9.140625" style="3"/>
  </cols>
  <sheetData>
    <row r="1" spans="1:10" x14ac:dyDescent="0.25">
      <c r="H1" s="322" t="s">
        <v>133</v>
      </c>
      <c r="I1" s="322"/>
      <c r="J1" s="322"/>
    </row>
    <row r="2" spans="1:10" x14ac:dyDescent="0.25">
      <c r="H2" s="2"/>
      <c r="I2" s="2"/>
      <c r="J2" s="2"/>
    </row>
    <row r="3" spans="1:10" s="5" customFormat="1" x14ac:dyDescent="0.25">
      <c r="A3" s="5" t="s">
        <v>364</v>
      </c>
      <c r="C3" s="6" t="s">
        <v>8</v>
      </c>
      <c r="H3" s="5" t="s">
        <v>4</v>
      </c>
      <c r="I3" s="5" t="s">
        <v>335</v>
      </c>
    </row>
    <row r="4" spans="1:10" ht="15.75" thickBot="1" x14ac:dyDescent="0.3"/>
    <row r="5" spans="1:10" s="5" customFormat="1" ht="30.75" thickBot="1" x14ac:dyDescent="0.3">
      <c r="A5" s="58" t="s">
        <v>0</v>
      </c>
      <c r="B5" s="53" t="s">
        <v>1</v>
      </c>
      <c r="C5" s="53" t="s">
        <v>2</v>
      </c>
      <c r="D5" s="53" t="s">
        <v>5</v>
      </c>
      <c r="E5" s="53" t="s">
        <v>39</v>
      </c>
      <c r="F5" s="53" t="s">
        <v>38</v>
      </c>
      <c r="G5" s="53" t="s">
        <v>6</v>
      </c>
      <c r="H5" s="26" t="s">
        <v>173</v>
      </c>
      <c r="I5" s="26" t="s">
        <v>174</v>
      </c>
      <c r="J5" s="27" t="s">
        <v>175</v>
      </c>
    </row>
    <row r="6" spans="1:10" ht="38.25" x14ac:dyDescent="0.25">
      <c r="A6" s="62">
        <v>1</v>
      </c>
      <c r="B6" s="63" t="s">
        <v>314</v>
      </c>
      <c r="C6" s="63" t="s">
        <v>21</v>
      </c>
      <c r="D6" s="139" t="s">
        <v>32</v>
      </c>
      <c r="E6" s="89" t="s">
        <v>40</v>
      </c>
      <c r="F6" s="101" t="s">
        <v>42</v>
      </c>
      <c r="G6" s="67"/>
      <c r="H6" s="220"/>
      <c r="I6" s="220"/>
      <c r="J6" s="221"/>
    </row>
    <row r="7" spans="1:10" ht="77.25" thickBot="1" x14ac:dyDescent="0.3">
      <c r="A7" s="72">
        <v>2</v>
      </c>
      <c r="B7" s="73" t="s">
        <v>313</v>
      </c>
      <c r="C7" s="73" t="s">
        <v>22</v>
      </c>
      <c r="D7" s="140" t="s">
        <v>33</v>
      </c>
      <c r="E7" s="73" t="s">
        <v>41</v>
      </c>
      <c r="F7" s="141" t="s">
        <v>45</v>
      </c>
      <c r="G7" s="77"/>
      <c r="H7" s="227"/>
      <c r="I7" s="227"/>
      <c r="J7" s="228"/>
    </row>
    <row r="9" spans="1:10" x14ac:dyDescent="0.25">
      <c r="B9" s="3" t="s">
        <v>67</v>
      </c>
      <c r="H9" s="212"/>
      <c r="I9" s="212"/>
      <c r="J9" s="212"/>
    </row>
    <row r="10" spans="1:10" x14ac:dyDescent="0.25">
      <c r="H10" s="212"/>
      <c r="I10" s="212"/>
      <c r="J10" s="212"/>
    </row>
    <row r="11" spans="1:10" x14ac:dyDescent="0.25">
      <c r="B11" s="244" t="s">
        <v>72</v>
      </c>
      <c r="H11" s="212"/>
      <c r="I11" s="212"/>
      <c r="J11" s="212"/>
    </row>
    <row r="12" spans="1:10" x14ac:dyDescent="0.25">
      <c r="C12" s="5"/>
    </row>
  </sheetData>
  <mergeCells count="1">
    <mergeCell ref="H1:J1"/>
  </mergeCells>
  <pageMargins left="0.7" right="0.7" top="0.78740157499999996" bottom="0.78740157499999996" header="0.3" footer="0.3"/>
  <pageSetup paperSize="9" scale="89" orientation="landscape" r:id="rId1"/>
  <headerFooter>
    <oddHeader>&amp;LPracovní materiál &amp;C&amp;KFF0000Varianta I.</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view="pageLayout" zoomScaleNormal="100" workbookViewId="0">
      <selection activeCell="A4" sqref="A4"/>
    </sheetView>
  </sheetViews>
  <sheetFormatPr defaultRowHeight="15" x14ac:dyDescent="0.25"/>
  <cols>
    <col min="1" max="1" width="4.5703125" style="3" customWidth="1"/>
    <col min="2" max="2" width="22.7109375" style="3" customWidth="1"/>
    <col min="3" max="3" width="36.7109375" style="3" customWidth="1"/>
    <col min="4" max="4" width="32" style="3" customWidth="1"/>
    <col min="5" max="6" width="11.28515625" style="3" customWidth="1"/>
    <col min="7" max="7" width="12.140625" style="29" customWidth="1"/>
    <col min="8" max="8" width="12.28515625" style="29" customWidth="1"/>
    <col min="9" max="9" width="13.28515625" style="29" customWidth="1"/>
    <col min="10" max="10" width="13.85546875" style="29" customWidth="1"/>
    <col min="11" max="16384" width="9.140625" style="3"/>
  </cols>
  <sheetData>
    <row r="1" spans="1:10" x14ac:dyDescent="0.25">
      <c r="H1" s="322" t="s">
        <v>205</v>
      </c>
      <c r="I1" s="322"/>
      <c r="J1" s="322"/>
    </row>
    <row r="2" spans="1:10" x14ac:dyDescent="0.25">
      <c r="H2" s="110"/>
      <c r="I2" s="110"/>
      <c r="J2" s="110"/>
    </row>
    <row r="3" spans="1:10" s="5" customFormat="1" x14ac:dyDescent="0.25">
      <c r="A3" s="5" t="s">
        <v>365</v>
      </c>
      <c r="C3" s="7" t="s">
        <v>99</v>
      </c>
      <c r="G3" s="45"/>
      <c r="H3" s="45" t="s">
        <v>4</v>
      </c>
      <c r="I3" s="45" t="s">
        <v>332</v>
      </c>
      <c r="J3" s="45"/>
    </row>
    <row r="4" spans="1:10" ht="15.75" thickBot="1" x14ac:dyDescent="0.3"/>
    <row r="5" spans="1:10" ht="30.75" thickBot="1" x14ac:dyDescent="0.3">
      <c r="A5" s="58" t="s">
        <v>0</v>
      </c>
      <c r="B5" s="53" t="s">
        <v>1</v>
      </c>
      <c r="C5" s="53" t="s">
        <v>2</v>
      </c>
      <c r="D5" s="53" t="s">
        <v>5</v>
      </c>
      <c r="E5" s="53" t="s">
        <v>39</v>
      </c>
      <c r="F5" s="53" t="s">
        <v>38</v>
      </c>
      <c r="G5" s="53" t="s">
        <v>6</v>
      </c>
      <c r="H5" s="26" t="s">
        <v>173</v>
      </c>
      <c r="I5" s="26" t="s">
        <v>174</v>
      </c>
      <c r="J5" s="27" t="s">
        <v>175</v>
      </c>
    </row>
    <row r="6" spans="1:10" ht="219.75" customHeight="1" x14ac:dyDescent="0.25">
      <c r="A6" s="62">
        <v>1</v>
      </c>
      <c r="B6" s="89" t="s">
        <v>315</v>
      </c>
      <c r="C6" s="89" t="s">
        <v>185</v>
      </c>
      <c r="D6" s="65" t="s">
        <v>3</v>
      </c>
      <c r="E6" s="65" t="s">
        <v>97</v>
      </c>
      <c r="F6" s="65"/>
      <c r="G6" s="90" t="s">
        <v>67</v>
      </c>
      <c r="H6" s="240">
        <v>0</v>
      </c>
      <c r="I6" s="240">
        <v>143</v>
      </c>
      <c r="J6" s="241">
        <v>50</v>
      </c>
    </row>
    <row r="7" spans="1:10" ht="122.25" customHeight="1" x14ac:dyDescent="0.25">
      <c r="A7" s="69">
        <v>2</v>
      </c>
      <c r="B7" s="42" t="s">
        <v>100</v>
      </c>
      <c r="C7" s="9" t="s">
        <v>100</v>
      </c>
      <c r="D7" s="11" t="s">
        <v>96</v>
      </c>
      <c r="E7" s="11" t="s">
        <v>97</v>
      </c>
      <c r="F7" s="11"/>
      <c r="G7" s="30" t="s">
        <v>67</v>
      </c>
      <c r="H7" s="214">
        <v>10</v>
      </c>
      <c r="I7" s="214">
        <v>0</v>
      </c>
      <c r="J7" s="215">
        <v>0</v>
      </c>
    </row>
    <row r="8" spans="1:10" ht="128.25" customHeight="1" x14ac:dyDescent="0.25">
      <c r="A8" s="69">
        <v>3</v>
      </c>
      <c r="B8" s="161" t="s">
        <v>101</v>
      </c>
      <c r="C8" s="94" t="s">
        <v>102</v>
      </c>
      <c r="D8" s="50" t="s">
        <v>91</v>
      </c>
      <c r="E8" s="11" t="s">
        <v>81</v>
      </c>
      <c r="F8" s="11"/>
      <c r="G8" s="30" t="s">
        <v>67</v>
      </c>
      <c r="H8" s="214">
        <v>0</v>
      </c>
      <c r="I8" s="214">
        <v>2.5</v>
      </c>
      <c r="J8" s="215">
        <v>7.5</v>
      </c>
    </row>
    <row r="9" spans="1:10" ht="75" x14ac:dyDescent="0.25">
      <c r="A9" s="69">
        <v>4</v>
      </c>
      <c r="B9" s="55" t="s">
        <v>103</v>
      </c>
      <c r="C9" s="94" t="s">
        <v>104</v>
      </c>
      <c r="D9" s="142" t="s">
        <v>91</v>
      </c>
      <c r="E9" s="11" t="s">
        <v>81</v>
      </c>
      <c r="F9" s="11"/>
      <c r="G9" s="30" t="s">
        <v>67</v>
      </c>
      <c r="H9" s="214">
        <v>1.5</v>
      </c>
      <c r="I9" s="214">
        <v>3.5</v>
      </c>
      <c r="J9" s="215">
        <v>0</v>
      </c>
    </row>
    <row r="10" spans="1:10" ht="90" customHeight="1" thickBot="1" x14ac:dyDescent="0.3">
      <c r="A10" s="72">
        <v>5</v>
      </c>
      <c r="B10" s="85" t="s">
        <v>105</v>
      </c>
      <c r="C10" s="162" t="s">
        <v>186</v>
      </c>
      <c r="D10" s="143" t="s">
        <v>91</v>
      </c>
      <c r="E10" s="121" t="s">
        <v>81</v>
      </c>
      <c r="F10" s="121"/>
      <c r="G10" s="122" t="s">
        <v>67</v>
      </c>
      <c r="H10" s="216">
        <v>0</v>
      </c>
      <c r="I10" s="216">
        <v>10</v>
      </c>
      <c r="J10" s="217">
        <v>10</v>
      </c>
    </row>
    <row r="12" spans="1:10" x14ac:dyDescent="0.25">
      <c r="B12" s="3" t="s">
        <v>67</v>
      </c>
      <c r="H12" s="218">
        <f>H6+H7+H8+H9+H10</f>
        <v>11.5</v>
      </c>
      <c r="I12" s="218">
        <f>I6+I7+I8+I9+I10</f>
        <v>159</v>
      </c>
      <c r="J12" s="218">
        <f>J6+J7+J8+J9+J10</f>
        <v>67.5</v>
      </c>
    </row>
    <row r="13" spans="1:10" x14ac:dyDescent="0.25">
      <c r="H13" s="218"/>
      <c r="I13" s="218"/>
      <c r="J13" s="218"/>
    </row>
    <row r="14" spans="1:10" x14ac:dyDescent="0.25">
      <c r="B14" s="244" t="s">
        <v>72</v>
      </c>
      <c r="H14" s="218">
        <v>0</v>
      </c>
      <c r="I14" s="218">
        <v>0</v>
      </c>
      <c r="J14" s="218">
        <v>0</v>
      </c>
    </row>
    <row r="16" spans="1:10" x14ac:dyDescent="0.25">
      <c r="C16" s="41"/>
    </row>
  </sheetData>
  <mergeCells count="1">
    <mergeCell ref="H1:J1"/>
  </mergeCells>
  <pageMargins left="0.7" right="0.7" top="0.78740157499999996" bottom="0.78740157499999996" header="0.3" footer="0.3"/>
  <pageSetup paperSize="9" scale="73" orientation="landscape" r:id="rId1"/>
  <headerFooter>
    <oddHeader>&amp;LPracovní materiál &amp;C&amp;KFF0000Varianta I.</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5"/>
  <sheetViews>
    <sheetView view="pageLayout" zoomScaleNormal="100" workbookViewId="0">
      <selection activeCell="A4" sqref="A4"/>
    </sheetView>
  </sheetViews>
  <sheetFormatPr defaultRowHeight="15" x14ac:dyDescent="0.25"/>
  <cols>
    <col min="1" max="1" width="4.5703125" style="3" customWidth="1"/>
    <col min="2" max="2" width="25.7109375" style="3" customWidth="1"/>
    <col min="3" max="3" width="40.7109375" style="3" customWidth="1"/>
    <col min="4" max="5" width="15.7109375" style="3" customWidth="1"/>
    <col min="6" max="6" width="35.7109375" style="3" customWidth="1"/>
    <col min="7" max="7" width="10" style="3" customWidth="1"/>
    <col min="8" max="10" width="12.7109375" style="3" customWidth="1"/>
    <col min="11" max="16384" width="9.140625" style="3"/>
  </cols>
  <sheetData>
    <row r="1" spans="1:11" ht="15" customHeight="1" x14ac:dyDescent="0.25">
      <c r="H1" s="323" t="s">
        <v>172</v>
      </c>
      <c r="I1" s="324"/>
      <c r="J1" s="324"/>
    </row>
    <row r="2" spans="1:11" x14ac:dyDescent="0.25">
      <c r="H2" s="13"/>
      <c r="I2" s="13"/>
      <c r="J2" s="13"/>
    </row>
    <row r="3" spans="1:11" s="5" customFormat="1" x14ac:dyDescent="0.25">
      <c r="A3" s="5" t="s">
        <v>366</v>
      </c>
      <c r="C3" s="5" t="s">
        <v>62</v>
      </c>
      <c r="D3" s="21"/>
      <c r="E3" s="21"/>
      <c r="H3" s="5" t="s">
        <v>4</v>
      </c>
      <c r="I3" s="5" t="s">
        <v>338</v>
      </c>
    </row>
    <row r="4" spans="1:11" ht="15.75" thickBot="1" x14ac:dyDescent="0.3"/>
    <row r="5" spans="1:11" ht="30.75" thickBot="1" x14ac:dyDescent="0.3">
      <c r="A5" s="25" t="s">
        <v>0</v>
      </c>
      <c r="B5" s="26" t="s">
        <v>1</v>
      </c>
      <c r="C5" s="26" t="s">
        <v>2</v>
      </c>
      <c r="D5" s="26" t="s">
        <v>39</v>
      </c>
      <c r="E5" s="26" t="s">
        <v>38</v>
      </c>
      <c r="F5" s="26" t="s">
        <v>5</v>
      </c>
      <c r="G5" s="26" t="s">
        <v>6</v>
      </c>
      <c r="H5" s="26" t="s">
        <v>173</v>
      </c>
      <c r="I5" s="26" t="s">
        <v>174</v>
      </c>
      <c r="J5" s="27" t="s">
        <v>175</v>
      </c>
    </row>
    <row r="6" spans="1:11" ht="90" x14ac:dyDescent="0.25">
      <c r="A6" s="153">
        <v>1</v>
      </c>
      <c r="B6" s="154" t="s">
        <v>63</v>
      </c>
      <c r="C6" s="154" t="s">
        <v>64</v>
      </c>
      <c r="D6" s="149" t="s">
        <v>65</v>
      </c>
      <c r="E6" s="149" t="s">
        <v>171</v>
      </c>
      <c r="F6" s="155" t="s">
        <v>66</v>
      </c>
      <c r="G6" s="154" t="s">
        <v>67</v>
      </c>
      <c r="H6" s="245">
        <v>2.5</v>
      </c>
      <c r="I6" s="245">
        <v>2</v>
      </c>
      <c r="J6" s="246"/>
    </row>
    <row r="7" spans="1:11" ht="90" x14ac:dyDescent="0.25">
      <c r="A7" s="156">
        <v>2</v>
      </c>
      <c r="B7" s="23" t="s">
        <v>68</v>
      </c>
      <c r="C7" s="23" t="s">
        <v>69</v>
      </c>
      <c r="D7" s="22" t="s">
        <v>41</v>
      </c>
      <c r="E7" s="22" t="s">
        <v>171</v>
      </c>
      <c r="F7" s="24" t="s">
        <v>66</v>
      </c>
      <c r="G7" s="23" t="s">
        <v>67</v>
      </c>
      <c r="H7" s="247"/>
      <c r="I7" s="247">
        <v>2.5</v>
      </c>
      <c r="J7" s="248"/>
    </row>
    <row r="8" spans="1:11" ht="120" x14ac:dyDescent="0.25">
      <c r="A8" s="22">
        <v>3</v>
      </c>
      <c r="B8" s="23" t="s">
        <v>70</v>
      </c>
      <c r="C8" s="23" t="s">
        <v>71</v>
      </c>
      <c r="D8" s="22" t="s">
        <v>40</v>
      </c>
      <c r="E8" s="22" t="s">
        <v>42</v>
      </c>
      <c r="F8" s="165" t="s">
        <v>66</v>
      </c>
      <c r="G8" s="23" t="s">
        <v>72</v>
      </c>
      <c r="H8" s="247">
        <v>50</v>
      </c>
      <c r="I8" s="247">
        <v>75</v>
      </c>
      <c r="J8" s="247">
        <v>15</v>
      </c>
    </row>
    <row r="9" spans="1:11" ht="63.75" x14ac:dyDescent="0.25">
      <c r="A9" s="167">
        <v>4</v>
      </c>
      <c r="B9" s="56" t="s">
        <v>193</v>
      </c>
      <c r="C9" s="56" t="s">
        <v>194</v>
      </c>
      <c r="D9" s="163" t="s">
        <v>97</v>
      </c>
      <c r="E9" s="166" t="s">
        <v>192</v>
      </c>
      <c r="F9" s="51" t="s">
        <v>195</v>
      </c>
      <c r="G9" s="164"/>
      <c r="H9" s="251">
        <v>20</v>
      </c>
      <c r="I9" s="251">
        <v>180</v>
      </c>
      <c r="J9" s="252"/>
      <c r="K9" s="168"/>
    </row>
    <row r="10" spans="1:11" ht="51" x14ac:dyDescent="0.25">
      <c r="A10" s="167">
        <v>5</v>
      </c>
      <c r="B10" s="56" t="s">
        <v>234</v>
      </c>
      <c r="C10" s="4"/>
      <c r="D10" s="163" t="s">
        <v>97</v>
      </c>
      <c r="E10" s="166" t="s">
        <v>192</v>
      </c>
      <c r="F10" s="51" t="s">
        <v>195</v>
      </c>
      <c r="G10" s="4"/>
      <c r="H10" s="253">
        <v>60</v>
      </c>
      <c r="I10" s="253"/>
      <c r="J10" s="253"/>
    </row>
    <row r="11" spans="1:11" ht="38.25" x14ac:dyDescent="0.25">
      <c r="A11" s="167">
        <v>6</v>
      </c>
      <c r="B11" s="48" t="s">
        <v>319</v>
      </c>
      <c r="C11" s="4"/>
      <c r="D11" s="163" t="s">
        <v>97</v>
      </c>
      <c r="E11" s="22" t="s">
        <v>42</v>
      </c>
      <c r="F11" s="51"/>
      <c r="G11" s="4"/>
      <c r="H11" s="253"/>
      <c r="I11" s="253"/>
      <c r="J11" s="253"/>
    </row>
    <row r="13" spans="1:11" x14ac:dyDescent="0.25">
      <c r="B13" s="3" t="s">
        <v>67</v>
      </c>
      <c r="H13" s="212">
        <f>H6+H7</f>
        <v>2.5</v>
      </c>
      <c r="I13" s="212">
        <f>I6+I7</f>
        <v>4.5</v>
      </c>
      <c r="J13" s="212">
        <f>J6+J7</f>
        <v>0</v>
      </c>
    </row>
    <row r="15" spans="1:11" x14ac:dyDescent="0.25">
      <c r="B15" s="244" t="s">
        <v>72</v>
      </c>
      <c r="H15" s="212">
        <f>H8</f>
        <v>50</v>
      </c>
      <c r="I15" s="212">
        <f>I8</f>
        <v>75</v>
      </c>
      <c r="J15" s="212">
        <f>J8</f>
        <v>15</v>
      </c>
    </row>
  </sheetData>
  <mergeCells count="1">
    <mergeCell ref="H1:J1"/>
  </mergeCells>
  <pageMargins left="0.7" right="0.7" top="0.78740157499999996" bottom="0.78740157499999996" header="0.3" footer="0.3"/>
  <pageSetup paperSize="9" scale="70" orientation="landscape" r:id="rId1"/>
  <headerFooter>
    <oddHeader>&amp;LPracovní materiál &amp;C&amp;KFF0000Varianta I.</oddHeader>
  </headerFooter>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view="pageLayout" zoomScaleNormal="100" workbookViewId="0">
      <selection activeCell="A4" sqref="A4"/>
    </sheetView>
  </sheetViews>
  <sheetFormatPr defaultRowHeight="15" x14ac:dyDescent="0.25"/>
  <cols>
    <col min="1" max="1" width="4" style="29" customWidth="1"/>
    <col min="2" max="2" width="23.28515625" style="33" customWidth="1"/>
    <col min="3" max="3" width="26.42578125" style="3" customWidth="1"/>
    <col min="4" max="4" width="30.42578125" style="44" customWidth="1"/>
    <col min="5" max="5" width="12.140625" style="44" bestFit="1" customWidth="1"/>
    <col min="6" max="6" width="8.85546875" style="44" bestFit="1" customWidth="1"/>
    <col min="7" max="7" width="10" style="29" customWidth="1"/>
    <col min="8" max="9" width="10.7109375" style="3" customWidth="1"/>
    <col min="10" max="10" width="13.28515625" style="3" customWidth="1"/>
    <col min="11" max="16384" width="9.140625" style="3"/>
  </cols>
  <sheetData>
    <row r="1" spans="1:12" x14ac:dyDescent="0.25">
      <c r="H1" s="325" t="s">
        <v>168</v>
      </c>
      <c r="I1" s="325"/>
      <c r="J1" s="325"/>
    </row>
    <row r="2" spans="1:12" x14ac:dyDescent="0.25">
      <c r="H2" s="170"/>
      <c r="I2" s="170"/>
      <c r="J2" s="170"/>
    </row>
    <row r="3" spans="1:12" s="173" customFormat="1" x14ac:dyDescent="0.25">
      <c r="A3" s="171" t="s">
        <v>367</v>
      </c>
      <c r="B3" s="172"/>
      <c r="C3" s="173" t="s">
        <v>169</v>
      </c>
      <c r="D3" s="174"/>
      <c r="E3" s="174"/>
      <c r="F3" s="174"/>
      <c r="G3" s="175"/>
      <c r="H3" s="173" t="s">
        <v>4</v>
      </c>
      <c r="I3" s="173" t="s">
        <v>339</v>
      </c>
    </row>
    <row r="4" spans="1:12" ht="15.75" thickBot="1" x14ac:dyDescent="0.3"/>
    <row r="5" spans="1:12" ht="30.75" thickBot="1" x14ac:dyDescent="0.3">
      <c r="A5" s="176" t="s">
        <v>0</v>
      </c>
      <c r="B5" s="231" t="s">
        <v>1</v>
      </c>
      <c r="C5" s="177" t="s">
        <v>2</v>
      </c>
      <c r="D5" s="177" t="s">
        <v>5</v>
      </c>
      <c r="E5" s="177" t="s">
        <v>39</v>
      </c>
      <c r="F5" s="177" t="s">
        <v>38</v>
      </c>
      <c r="G5" s="177" t="s">
        <v>6</v>
      </c>
      <c r="H5" s="26" t="s">
        <v>173</v>
      </c>
      <c r="I5" s="26" t="s">
        <v>174</v>
      </c>
      <c r="J5" s="27" t="s">
        <v>175</v>
      </c>
    </row>
    <row r="6" spans="1:12" ht="63.75" x14ac:dyDescent="0.25">
      <c r="A6" s="60">
        <v>1</v>
      </c>
      <c r="B6" s="163" t="s">
        <v>208</v>
      </c>
      <c r="C6" s="56" t="s">
        <v>209</v>
      </c>
      <c r="D6" s="178" t="s">
        <v>210</v>
      </c>
      <c r="E6" s="178" t="s">
        <v>97</v>
      </c>
      <c r="F6" s="178" t="s">
        <v>211</v>
      </c>
      <c r="G6" s="179" t="s">
        <v>212</v>
      </c>
      <c r="H6" s="254"/>
      <c r="I6" s="254">
        <v>5</v>
      </c>
      <c r="J6" s="254"/>
    </row>
    <row r="7" spans="1:12" ht="148.5" customHeight="1" x14ac:dyDescent="0.25">
      <c r="A7" s="61">
        <v>2</v>
      </c>
      <c r="B7" s="48" t="s">
        <v>213</v>
      </c>
      <c r="C7" s="48" t="s">
        <v>214</v>
      </c>
      <c r="D7" s="51" t="s">
        <v>210</v>
      </c>
      <c r="E7" s="51" t="s">
        <v>97</v>
      </c>
      <c r="F7" s="51" t="s">
        <v>215</v>
      </c>
      <c r="G7" s="116" t="s">
        <v>72</v>
      </c>
      <c r="H7" s="257"/>
      <c r="I7" s="257"/>
      <c r="J7" s="257">
        <v>100</v>
      </c>
      <c r="K7" s="180" t="s">
        <v>216</v>
      </c>
    </row>
    <row r="8" spans="1:12" ht="105" x14ac:dyDescent="0.25">
      <c r="A8" s="30">
        <v>3</v>
      </c>
      <c r="B8" s="97" t="s">
        <v>217</v>
      </c>
      <c r="C8" s="56" t="s">
        <v>218</v>
      </c>
      <c r="D8" s="111" t="s">
        <v>219</v>
      </c>
      <c r="E8" s="111" t="s">
        <v>40</v>
      </c>
      <c r="F8" s="111" t="s">
        <v>220</v>
      </c>
      <c r="G8" s="54"/>
      <c r="H8" s="255"/>
      <c r="I8" s="255"/>
      <c r="J8" s="250">
        <v>5</v>
      </c>
      <c r="K8" s="158" t="s">
        <v>221</v>
      </c>
    </row>
    <row r="9" spans="1:12" ht="63.75" x14ac:dyDescent="0.25">
      <c r="A9" s="30">
        <v>4</v>
      </c>
      <c r="B9" s="48" t="s">
        <v>222</v>
      </c>
      <c r="C9" s="48" t="s">
        <v>223</v>
      </c>
      <c r="D9" s="51" t="s">
        <v>219</v>
      </c>
      <c r="E9" s="51" t="s">
        <v>40</v>
      </c>
      <c r="F9" s="51" t="s">
        <v>220</v>
      </c>
      <c r="G9" s="22"/>
      <c r="H9" s="249"/>
      <c r="I9" s="249">
        <v>2</v>
      </c>
      <c r="J9" s="249"/>
    </row>
    <row r="10" spans="1:12" ht="120" x14ac:dyDescent="0.25">
      <c r="A10" s="30">
        <v>5</v>
      </c>
      <c r="B10" s="15" t="s">
        <v>224</v>
      </c>
      <c r="C10" s="15" t="s">
        <v>225</v>
      </c>
      <c r="D10" s="15" t="s">
        <v>219</v>
      </c>
      <c r="E10" s="20" t="s">
        <v>40</v>
      </c>
      <c r="F10" s="20" t="s">
        <v>42</v>
      </c>
      <c r="G10" s="30"/>
      <c r="H10" s="256">
        <v>0.02</v>
      </c>
      <c r="I10" s="256"/>
      <c r="J10" s="256"/>
    </row>
    <row r="11" spans="1:12" ht="120" x14ac:dyDescent="0.25">
      <c r="A11" s="30">
        <v>6</v>
      </c>
      <c r="B11" s="9" t="s">
        <v>226</v>
      </c>
      <c r="C11" s="15" t="s">
        <v>227</v>
      </c>
      <c r="D11" s="15" t="s">
        <v>228</v>
      </c>
      <c r="E11" s="20"/>
      <c r="F11" s="20" t="s">
        <v>215</v>
      </c>
      <c r="G11" s="30"/>
      <c r="H11" s="249">
        <v>2</v>
      </c>
      <c r="I11" s="249">
        <v>5</v>
      </c>
      <c r="J11" s="214"/>
      <c r="K11" s="181" t="s">
        <v>229</v>
      </c>
      <c r="L11" s="9" t="s">
        <v>230</v>
      </c>
    </row>
    <row r="12" spans="1:12" ht="60" x14ac:dyDescent="0.25">
      <c r="A12" s="30">
        <v>7</v>
      </c>
      <c r="B12" s="9" t="s">
        <v>320</v>
      </c>
      <c r="C12" s="15"/>
      <c r="D12" s="15"/>
      <c r="E12" s="20"/>
      <c r="F12" s="20"/>
      <c r="G12" s="30"/>
      <c r="H12" s="249"/>
      <c r="I12" s="249"/>
      <c r="J12" s="214"/>
      <c r="K12" s="309"/>
      <c r="L12" s="38"/>
    </row>
    <row r="13" spans="1:12" ht="75" x14ac:dyDescent="0.25">
      <c r="A13" s="30">
        <v>8</v>
      </c>
      <c r="B13" s="9" t="s">
        <v>321</v>
      </c>
      <c r="C13" s="15"/>
      <c r="D13" s="15"/>
      <c r="E13" s="20"/>
      <c r="F13" s="20"/>
      <c r="G13" s="30"/>
      <c r="H13" s="249"/>
      <c r="I13" s="249"/>
      <c r="J13" s="214"/>
      <c r="K13" s="309"/>
      <c r="L13" s="38"/>
    </row>
    <row r="14" spans="1:12" x14ac:dyDescent="0.25">
      <c r="A14" s="36"/>
      <c r="B14" s="182"/>
      <c r="C14" s="35"/>
      <c r="D14" s="183"/>
      <c r="E14" s="183"/>
      <c r="F14" s="183"/>
      <c r="G14" s="36"/>
      <c r="H14" s="184"/>
      <c r="I14" s="184"/>
      <c r="J14" s="184"/>
    </row>
    <row r="15" spans="1:12" x14ac:dyDescent="0.25">
      <c r="A15" s="36"/>
      <c r="B15" s="182" t="s">
        <v>67</v>
      </c>
      <c r="C15" s="35"/>
      <c r="D15" s="183"/>
      <c r="E15" s="183"/>
      <c r="F15" s="183"/>
      <c r="G15" s="36"/>
      <c r="H15" s="258">
        <v>0</v>
      </c>
      <c r="I15" s="259">
        <f>I6</f>
        <v>5</v>
      </c>
      <c r="J15" s="258">
        <v>0</v>
      </c>
    </row>
    <row r="16" spans="1:12" x14ac:dyDescent="0.25">
      <c r="A16" s="36"/>
      <c r="B16" s="182"/>
      <c r="C16" s="35"/>
      <c r="D16" s="183"/>
      <c r="E16" s="183"/>
      <c r="F16" s="183"/>
      <c r="G16" s="36"/>
      <c r="H16" s="258"/>
      <c r="I16" s="258"/>
      <c r="J16" s="258"/>
    </row>
    <row r="17" spans="1:10" x14ac:dyDescent="0.25">
      <c r="A17" s="36"/>
      <c r="B17" s="182" t="s">
        <v>72</v>
      </c>
      <c r="C17" s="35"/>
      <c r="D17" s="183"/>
      <c r="E17" s="183"/>
      <c r="F17" s="183"/>
      <c r="G17" s="36"/>
      <c r="H17" s="258">
        <v>0</v>
      </c>
      <c r="I17" s="258">
        <v>0</v>
      </c>
      <c r="J17" s="258">
        <f>J7</f>
        <v>100</v>
      </c>
    </row>
    <row r="19" spans="1:10" x14ac:dyDescent="0.25">
      <c r="B19" s="326" t="s">
        <v>231</v>
      </c>
      <c r="C19" s="327"/>
      <c r="D19" s="327"/>
      <c r="E19" s="327"/>
      <c r="F19" s="327"/>
      <c r="G19" s="327"/>
      <c r="H19" s="327"/>
      <c r="I19" s="327"/>
      <c r="J19" s="327"/>
    </row>
    <row r="21" spans="1:10" ht="90.75" customHeight="1" x14ac:dyDescent="0.25">
      <c r="B21" s="326" t="s">
        <v>232</v>
      </c>
      <c r="C21" s="327"/>
      <c r="D21" s="327"/>
      <c r="E21" s="327"/>
      <c r="F21" s="327"/>
      <c r="G21" s="327"/>
      <c r="H21" s="327"/>
      <c r="I21" s="327"/>
      <c r="J21" s="327"/>
    </row>
    <row r="23" spans="1:10" x14ac:dyDescent="0.25">
      <c r="B23" s="326" t="s">
        <v>233</v>
      </c>
      <c r="C23" s="327"/>
      <c r="D23" s="327"/>
      <c r="E23" s="327"/>
      <c r="F23" s="327"/>
      <c r="G23" s="327"/>
      <c r="H23" s="327"/>
      <c r="I23" s="327"/>
      <c r="J23" s="327"/>
    </row>
  </sheetData>
  <mergeCells count="4">
    <mergeCell ref="H1:J1"/>
    <mergeCell ref="B19:J19"/>
    <mergeCell ref="B21:J21"/>
    <mergeCell ref="B23:J23"/>
  </mergeCells>
  <pageMargins left="0.7" right="0.7" top="0.78740157499999996" bottom="0.78740157499999996" header="0.3" footer="0.3"/>
  <pageSetup paperSize="9" scale="78" orientation="landscape" r:id="rId1"/>
  <headerFooter>
    <oddHeader>&amp;LPracovní materiál &amp;C&amp;KFF0000Varianta I.</oddHead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8"/>
  <sheetViews>
    <sheetView view="pageLayout" zoomScaleNormal="100" workbookViewId="0">
      <selection activeCell="A4" sqref="A4"/>
    </sheetView>
  </sheetViews>
  <sheetFormatPr defaultRowHeight="15" x14ac:dyDescent="0.25"/>
  <cols>
    <col min="1" max="1" width="4.5703125" style="3" customWidth="1"/>
    <col min="2" max="2" width="28.85546875" style="3" customWidth="1"/>
    <col min="3" max="3" width="36.7109375" style="3" customWidth="1"/>
    <col min="4" max="4" width="32" style="3" customWidth="1"/>
    <col min="5" max="5" width="12.42578125" style="3" bestFit="1" customWidth="1"/>
    <col min="6" max="6" width="11.28515625" style="3" customWidth="1"/>
    <col min="7" max="7" width="10" style="3" customWidth="1"/>
    <col min="8" max="8" width="10.7109375" style="29" customWidth="1"/>
    <col min="9" max="9" width="14" style="29" customWidth="1"/>
    <col min="10" max="10" width="10.7109375" style="29" customWidth="1"/>
    <col min="11" max="16384" width="9.140625" style="3"/>
  </cols>
  <sheetData>
    <row r="1" spans="1:11" x14ac:dyDescent="0.25">
      <c r="H1" s="322" t="s">
        <v>206</v>
      </c>
      <c r="I1" s="322"/>
      <c r="J1" s="322"/>
    </row>
    <row r="2" spans="1:11" x14ac:dyDescent="0.25">
      <c r="H2" s="110"/>
      <c r="I2" s="110"/>
      <c r="J2" s="110"/>
    </row>
    <row r="3" spans="1:11" s="5" customFormat="1" x14ac:dyDescent="0.25">
      <c r="A3" s="5" t="s">
        <v>356</v>
      </c>
      <c r="C3" s="7" t="s">
        <v>106</v>
      </c>
      <c r="H3" s="45" t="s">
        <v>4</v>
      </c>
      <c r="I3" s="45" t="s">
        <v>332</v>
      </c>
      <c r="J3" s="45"/>
    </row>
    <row r="4" spans="1:11" ht="15.75" thickBot="1" x14ac:dyDescent="0.3"/>
    <row r="5" spans="1:11" ht="30.75" thickBot="1" x14ac:dyDescent="0.3">
      <c r="A5" s="58" t="s">
        <v>0</v>
      </c>
      <c r="B5" s="53" t="s">
        <v>1</v>
      </c>
      <c r="C5" s="53" t="s">
        <v>2</v>
      </c>
      <c r="D5" s="53" t="s">
        <v>5</v>
      </c>
      <c r="E5" s="53" t="s">
        <v>39</v>
      </c>
      <c r="F5" s="53" t="s">
        <v>38</v>
      </c>
      <c r="G5" s="53" t="s">
        <v>6</v>
      </c>
      <c r="H5" s="26" t="s">
        <v>173</v>
      </c>
      <c r="I5" s="26" t="s">
        <v>174</v>
      </c>
      <c r="J5" s="27" t="s">
        <v>175</v>
      </c>
    </row>
    <row r="6" spans="1:11" ht="57" customHeight="1" x14ac:dyDescent="0.25">
      <c r="A6" s="62">
        <v>1</v>
      </c>
      <c r="B6" s="89" t="s">
        <v>107</v>
      </c>
      <c r="C6" s="89" t="s">
        <v>108</v>
      </c>
      <c r="D6" s="64" t="s">
        <v>112</v>
      </c>
      <c r="E6" s="65" t="s">
        <v>97</v>
      </c>
      <c r="F6" s="65"/>
      <c r="G6" s="90" t="s">
        <v>72</v>
      </c>
      <c r="H6" s="240">
        <v>0</v>
      </c>
      <c r="I6" s="240">
        <v>10</v>
      </c>
      <c r="J6" s="241">
        <v>45</v>
      </c>
    </row>
    <row r="7" spans="1:11" ht="80.25" customHeight="1" x14ac:dyDescent="0.25">
      <c r="A7" s="69">
        <v>2</v>
      </c>
      <c r="B7" s="9" t="s">
        <v>109</v>
      </c>
      <c r="C7" s="9" t="s">
        <v>110</v>
      </c>
      <c r="D7" s="11" t="s">
        <v>112</v>
      </c>
      <c r="E7" s="11" t="s">
        <v>97</v>
      </c>
      <c r="F7" s="11"/>
      <c r="G7" s="30" t="s">
        <v>72</v>
      </c>
      <c r="H7" s="214">
        <v>0</v>
      </c>
      <c r="I7" s="214">
        <v>0</v>
      </c>
      <c r="J7" s="215">
        <v>35</v>
      </c>
    </row>
    <row r="8" spans="1:11" ht="60" x14ac:dyDescent="0.25">
      <c r="A8" s="69">
        <v>3</v>
      </c>
      <c r="B8" s="9" t="s">
        <v>259</v>
      </c>
      <c r="C8" s="9" t="s">
        <v>312</v>
      </c>
      <c r="D8" s="11" t="s">
        <v>112</v>
      </c>
      <c r="E8" s="11" t="s">
        <v>97</v>
      </c>
      <c r="F8" s="11"/>
      <c r="G8" s="30" t="s">
        <v>72</v>
      </c>
      <c r="H8" s="214">
        <v>0</v>
      </c>
      <c r="I8" s="214">
        <v>0</v>
      </c>
      <c r="J8" s="215">
        <v>80</v>
      </c>
    </row>
    <row r="9" spans="1:11" ht="93.75" customHeight="1" x14ac:dyDescent="0.25">
      <c r="A9" s="69">
        <v>4</v>
      </c>
      <c r="B9" s="42" t="s">
        <v>111</v>
      </c>
      <c r="C9" s="9" t="s">
        <v>111</v>
      </c>
      <c r="D9" s="11" t="s">
        <v>112</v>
      </c>
      <c r="E9" s="11" t="s">
        <v>81</v>
      </c>
      <c r="F9" s="11"/>
      <c r="G9" s="30" t="s">
        <v>72</v>
      </c>
      <c r="H9" s="214">
        <v>0</v>
      </c>
      <c r="I9" s="214">
        <v>0</v>
      </c>
      <c r="J9" s="215">
        <v>10</v>
      </c>
    </row>
    <row r="10" spans="1:11" ht="60" x14ac:dyDescent="0.25">
      <c r="A10" s="69">
        <v>5</v>
      </c>
      <c r="B10" s="96" t="s">
        <v>113</v>
      </c>
      <c r="C10" s="94" t="s">
        <v>114</v>
      </c>
      <c r="D10" s="39" t="s">
        <v>112</v>
      </c>
      <c r="E10" s="11" t="s">
        <v>76</v>
      </c>
      <c r="F10" s="11"/>
      <c r="G10" s="30" t="s">
        <v>72</v>
      </c>
      <c r="H10" s="214">
        <v>0</v>
      </c>
      <c r="I10" s="214">
        <v>20</v>
      </c>
      <c r="J10" s="215">
        <v>50</v>
      </c>
    </row>
    <row r="11" spans="1:11" ht="90" x14ac:dyDescent="0.25">
      <c r="A11" s="91">
        <v>6</v>
      </c>
      <c r="B11" s="196" t="s">
        <v>260</v>
      </c>
      <c r="C11" s="95" t="s">
        <v>115</v>
      </c>
      <c r="D11" s="11" t="s">
        <v>187</v>
      </c>
      <c r="E11" s="43" t="s">
        <v>76</v>
      </c>
      <c r="F11" s="43"/>
      <c r="G11" s="30" t="s">
        <v>72</v>
      </c>
      <c r="H11" s="260">
        <v>0</v>
      </c>
      <c r="I11" s="260">
        <v>15</v>
      </c>
      <c r="J11" s="261">
        <v>60</v>
      </c>
    </row>
    <row r="12" spans="1:11" ht="130.5" customHeight="1" x14ac:dyDescent="0.25">
      <c r="A12" s="197">
        <v>7</v>
      </c>
      <c r="B12" s="198" t="s">
        <v>188</v>
      </c>
      <c r="C12" s="42" t="s">
        <v>115</v>
      </c>
      <c r="D12" s="39" t="s">
        <v>112</v>
      </c>
      <c r="E12" s="43" t="s">
        <v>97</v>
      </c>
      <c r="F12" s="8"/>
      <c r="G12" s="30" t="s">
        <v>67</v>
      </c>
      <c r="H12" s="260">
        <v>8</v>
      </c>
      <c r="I12" s="260">
        <v>14</v>
      </c>
      <c r="J12" s="261">
        <v>0</v>
      </c>
    </row>
    <row r="13" spans="1:11" ht="76.5" x14ac:dyDescent="0.25">
      <c r="A13" s="310">
        <v>8</v>
      </c>
      <c r="B13" s="311" t="s">
        <v>261</v>
      </c>
      <c r="C13" s="311" t="s">
        <v>318</v>
      </c>
      <c r="D13" s="43" t="s">
        <v>112</v>
      </c>
      <c r="E13" s="311" t="s">
        <v>97</v>
      </c>
      <c r="F13" s="312" t="s">
        <v>42</v>
      </c>
      <c r="G13" s="8"/>
      <c r="H13" s="313"/>
      <c r="I13" s="260"/>
      <c r="J13" s="261"/>
      <c r="K13" s="29"/>
    </row>
    <row r="14" spans="1:11" ht="38.25" x14ac:dyDescent="0.25">
      <c r="A14" s="314">
        <v>9</v>
      </c>
      <c r="B14" s="10" t="s">
        <v>322</v>
      </c>
      <c r="C14" s="10"/>
      <c r="D14" s="11"/>
      <c r="E14" s="10"/>
      <c r="F14" s="17"/>
      <c r="G14" s="4"/>
      <c r="H14" s="225"/>
      <c r="I14" s="214"/>
      <c r="J14" s="214"/>
      <c r="K14" s="29"/>
    </row>
    <row r="16" spans="1:11" x14ac:dyDescent="0.25">
      <c r="B16" s="3" t="s">
        <v>67</v>
      </c>
      <c r="C16" s="41"/>
      <c r="H16" s="218">
        <f>H12</f>
        <v>8</v>
      </c>
      <c r="I16" s="218">
        <f>I12</f>
        <v>14</v>
      </c>
      <c r="J16" s="218">
        <f>J12</f>
        <v>0</v>
      </c>
    </row>
    <row r="18" spans="2:10" x14ac:dyDescent="0.25">
      <c r="B18" s="244" t="s">
        <v>72</v>
      </c>
      <c r="H18" s="218">
        <f>H6+H7+H8+H9+H10+H11</f>
        <v>0</v>
      </c>
      <c r="I18" s="218">
        <f>I6+I7+I8+I9+I10+I11</f>
        <v>45</v>
      </c>
      <c r="J18" s="218">
        <f>J6+J7+J8+J9+J10+J11</f>
        <v>280</v>
      </c>
    </row>
  </sheetData>
  <mergeCells count="1">
    <mergeCell ref="H1:J1"/>
  </mergeCells>
  <pageMargins left="0.7" right="0.7" top="0.78740157499999996" bottom="0.78740157499999996" header="0.3" footer="0.3"/>
  <pageSetup paperSize="9" scale="51" orientation="portrait" r:id="rId1"/>
  <headerFooter>
    <oddHeader>&amp;LPracovní materiál &amp;C&amp;KFF0000Varianta I.</oddHeader>
  </headerFooter>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view="pageLayout" zoomScaleNormal="100" workbookViewId="0">
      <selection activeCell="A3" sqref="A3"/>
    </sheetView>
  </sheetViews>
  <sheetFormatPr defaultRowHeight="15" x14ac:dyDescent="0.25"/>
  <cols>
    <col min="1" max="1" width="4.5703125" style="3" customWidth="1"/>
    <col min="2" max="2" width="23" style="3" customWidth="1"/>
    <col min="3" max="3" width="25.7109375" style="3" customWidth="1"/>
    <col min="4" max="4" width="30.42578125" style="3" customWidth="1"/>
    <col min="5" max="5" width="12.28515625" style="3" bestFit="1" customWidth="1"/>
    <col min="6" max="6" width="8.85546875" style="3" bestFit="1" customWidth="1"/>
    <col min="7" max="7" width="10" style="3" customWidth="1"/>
    <col min="8" max="10" width="10.7109375" style="3" customWidth="1"/>
    <col min="11" max="257" width="9.140625" style="3"/>
    <col min="258" max="258" width="4.5703125" style="3" customWidth="1"/>
    <col min="259" max="259" width="23" style="3" customWidth="1"/>
    <col min="260" max="260" width="25.7109375" style="3" customWidth="1"/>
    <col min="261" max="261" width="7.5703125" style="3" bestFit="1" customWidth="1"/>
    <col min="262" max="262" width="30.42578125" style="3" customWidth="1"/>
    <col min="263" max="263" width="10" style="3" customWidth="1"/>
    <col min="264" max="266" width="10.7109375" style="3" customWidth="1"/>
    <col min="267" max="513" width="9.140625" style="3"/>
    <col min="514" max="514" width="4.5703125" style="3" customWidth="1"/>
    <col min="515" max="515" width="23" style="3" customWidth="1"/>
    <col min="516" max="516" width="25.7109375" style="3" customWidth="1"/>
    <col min="517" max="517" width="7.5703125" style="3" bestFit="1" customWidth="1"/>
    <col min="518" max="518" width="30.42578125" style="3" customWidth="1"/>
    <col min="519" max="519" width="10" style="3" customWidth="1"/>
    <col min="520" max="522" width="10.7109375" style="3" customWidth="1"/>
    <col min="523" max="769" width="9.140625" style="3"/>
    <col min="770" max="770" width="4.5703125" style="3" customWidth="1"/>
    <col min="771" max="771" width="23" style="3" customWidth="1"/>
    <col min="772" max="772" width="25.7109375" style="3" customWidth="1"/>
    <col min="773" max="773" width="7.5703125" style="3" bestFit="1" customWidth="1"/>
    <col min="774" max="774" width="30.42578125" style="3" customWidth="1"/>
    <col min="775" max="775" width="10" style="3" customWidth="1"/>
    <col min="776" max="778" width="10.7109375" style="3" customWidth="1"/>
    <col min="779" max="1025" width="9.140625" style="3"/>
    <col min="1026" max="1026" width="4.5703125" style="3" customWidth="1"/>
    <col min="1027" max="1027" width="23" style="3" customWidth="1"/>
    <col min="1028" max="1028" width="25.7109375" style="3" customWidth="1"/>
    <col min="1029" max="1029" width="7.5703125" style="3" bestFit="1" customWidth="1"/>
    <col min="1030" max="1030" width="30.42578125" style="3" customWidth="1"/>
    <col min="1031" max="1031" width="10" style="3" customWidth="1"/>
    <col min="1032" max="1034" width="10.7109375" style="3" customWidth="1"/>
    <col min="1035" max="1281" width="9.140625" style="3"/>
    <col min="1282" max="1282" width="4.5703125" style="3" customWidth="1"/>
    <col min="1283" max="1283" width="23" style="3" customWidth="1"/>
    <col min="1284" max="1284" width="25.7109375" style="3" customWidth="1"/>
    <col min="1285" max="1285" width="7.5703125" style="3" bestFit="1" customWidth="1"/>
    <col min="1286" max="1286" width="30.42578125" style="3" customWidth="1"/>
    <col min="1287" max="1287" width="10" style="3" customWidth="1"/>
    <col min="1288" max="1290" width="10.7109375" style="3" customWidth="1"/>
    <col min="1291" max="1537" width="9.140625" style="3"/>
    <col min="1538" max="1538" width="4.5703125" style="3" customWidth="1"/>
    <col min="1539" max="1539" width="23" style="3" customWidth="1"/>
    <col min="1540" max="1540" width="25.7109375" style="3" customWidth="1"/>
    <col min="1541" max="1541" width="7.5703125" style="3" bestFit="1" customWidth="1"/>
    <col min="1542" max="1542" width="30.42578125" style="3" customWidth="1"/>
    <col min="1543" max="1543" width="10" style="3" customWidth="1"/>
    <col min="1544" max="1546" width="10.7109375" style="3" customWidth="1"/>
    <col min="1547" max="1793" width="9.140625" style="3"/>
    <col min="1794" max="1794" width="4.5703125" style="3" customWidth="1"/>
    <col min="1795" max="1795" width="23" style="3" customWidth="1"/>
    <col min="1796" max="1796" width="25.7109375" style="3" customWidth="1"/>
    <col min="1797" max="1797" width="7.5703125" style="3" bestFit="1" customWidth="1"/>
    <col min="1798" max="1798" width="30.42578125" style="3" customWidth="1"/>
    <col min="1799" max="1799" width="10" style="3" customWidth="1"/>
    <col min="1800" max="1802" width="10.7109375" style="3" customWidth="1"/>
    <col min="1803" max="2049" width="9.140625" style="3"/>
    <col min="2050" max="2050" width="4.5703125" style="3" customWidth="1"/>
    <col min="2051" max="2051" width="23" style="3" customWidth="1"/>
    <col min="2052" max="2052" width="25.7109375" style="3" customWidth="1"/>
    <col min="2053" max="2053" width="7.5703125" style="3" bestFit="1" customWidth="1"/>
    <col min="2054" max="2054" width="30.42578125" style="3" customWidth="1"/>
    <col min="2055" max="2055" width="10" style="3" customWidth="1"/>
    <col min="2056" max="2058" width="10.7109375" style="3" customWidth="1"/>
    <col min="2059" max="2305" width="9.140625" style="3"/>
    <col min="2306" max="2306" width="4.5703125" style="3" customWidth="1"/>
    <col min="2307" max="2307" width="23" style="3" customWidth="1"/>
    <col min="2308" max="2308" width="25.7109375" style="3" customWidth="1"/>
    <col min="2309" max="2309" width="7.5703125" style="3" bestFit="1" customWidth="1"/>
    <col min="2310" max="2310" width="30.42578125" style="3" customWidth="1"/>
    <col min="2311" max="2311" width="10" style="3" customWidth="1"/>
    <col min="2312" max="2314" width="10.7109375" style="3" customWidth="1"/>
    <col min="2315" max="2561" width="9.140625" style="3"/>
    <col min="2562" max="2562" width="4.5703125" style="3" customWidth="1"/>
    <col min="2563" max="2563" width="23" style="3" customWidth="1"/>
    <col min="2564" max="2564" width="25.7109375" style="3" customWidth="1"/>
    <col min="2565" max="2565" width="7.5703125" style="3" bestFit="1" customWidth="1"/>
    <col min="2566" max="2566" width="30.42578125" style="3" customWidth="1"/>
    <col min="2567" max="2567" width="10" style="3" customWidth="1"/>
    <col min="2568" max="2570" width="10.7109375" style="3" customWidth="1"/>
    <col min="2571" max="2817" width="9.140625" style="3"/>
    <col min="2818" max="2818" width="4.5703125" style="3" customWidth="1"/>
    <col min="2819" max="2819" width="23" style="3" customWidth="1"/>
    <col min="2820" max="2820" width="25.7109375" style="3" customWidth="1"/>
    <col min="2821" max="2821" width="7.5703125" style="3" bestFit="1" customWidth="1"/>
    <col min="2822" max="2822" width="30.42578125" style="3" customWidth="1"/>
    <col min="2823" max="2823" width="10" style="3" customWidth="1"/>
    <col min="2824" max="2826" width="10.7109375" style="3" customWidth="1"/>
    <col min="2827" max="3073" width="9.140625" style="3"/>
    <col min="3074" max="3074" width="4.5703125" style="3" customWidth="1"/>
    <col min="3075" max="3075" width="23" style="3" customWidth="1"/>
    <col min="3076" max="3076" width="25.7109375" style="3" customWidth="1"/>
    <col min="3077" max="3077" width="7.5703125" style="3" bestFit="1" customWidth="1"/>
    <col min="3078" max="3078" width="30.42578125" style="3" customWidth="1"/>
    <col min="3079" max="3079" width="10" style="3" customWidth="1"/>
    <col min="3080" max="3082" width="10.7109375" style="3" customWidth="1"/>
    <col min="3083" max="3329" width="9.140625" style="3"/>
    <col min="3330" max="3330" width="4.5703125" style="3" customWidth="1"/>
    <col min="3331" max="3331" width="23" style="3" customWidth="1"/>
    <col min="3332" max="3332" width="25.7109375" style="3" customWidth="1"/>
    <col min="3333" max="3333" width="7.5703125" style="3" bestFit="1" customWidth="1"/>
    <col min="3334" max="3334" width="30.42578125" style="3" customWidth="1"/>
    <col min="3335" max="3335" width="10" style="3" customWidth="1"/>
    <col min="3336" max="3338" width="10.7109375" style="3" customWidth="1"/>
    <col min="3339" max="3585" width="9.140625" style="3"/>
    <col min="3586" max="3586" width="4.5703125" style="3" customWidth="1"/>
    <col min="3587" max="3587" width="23" style="3" customWidth="1"/>
    <col min="3588" max="3588" width="25.7109375" style="3" customWidth="1"/>
    <col min="3589" max="3589" width="7.5703125" style="3" bestFit="1" customWidth="1"/>
    <col min="3590" max="3590" width="30.42578125" style="3" customWidth="1"/>
    <col min="3591" max="3591" width="10" style="3" customWidth="1"/>
    <col min="3592" max="3594" width="10.7109375" style="3" customWidth="1"/>
    <col min="3595" max="3841" width="9.140625" style="3"/>
    <col min="3842" max="3842" width="4.5703125" style="3" customWidth="1"/>
    <col min="3843" max="3843" width="23" style="3" customWidth="1"/>
    <col min="3844" max="3844" width="25.7109375" style="3" customWidth="1"/>
    <col min="3845" max="3845" width="7.5703125" style="3" bestFit="1" customWidth="1"/>
    <col min="3846" max="3846" width="30.42578125" style="3" customWidth="1"/>
    <col min="3847" max="3847" width="10" style="3" customWidth="1"/>
    <col min="3848" max="3850" width="10.7109375" style="3" customWidth="1"/>
    <col min="3851" max="4097" width="9.140625" style="3"/>
    <col min="4098" max="4098" width="4.5703125" style="3" customWidth="1"/>
    <col min="4099" max="4099" width="23" style="3" customWidth="1"/>
    <col min="4100" max="4100" width="25.7109375" style="3" customWidth="1"/>
    <col min="4101" max="4101" width="7.5703125" style="3" bestFit="1" customWidth="1"/>
    <col min="4102" max="4102" width="30.42578125" style="3" customWidth="1"/>
    <col min="4103" max="4103" width="10" style="3" customWidth="1"/>
    <col min="4104" max="4106" width="10.7109375" style="3" customWidth="1"/>
    <col min="4107" max="4353" width="9.140625" style="3"/>
    <col min="4354" max="4354" width="4.5703125" style="3" customWidth="1"/>
    <col min="4355" max="4355" width="23" style="3" customWidth="1"/>
    <col min="4356" max="4356" width="25.7109375" style="3" customWidth="1"/>
    <col min="4357" max="4357" width="7.5703125" style="3" bestFit="1" customWidth="1"/>
    <col min="4358" max="4358" width="30.42578125" style="3" customWidth="1"/>
    <col min="4359" max="4359" width="10" style="3" customWidth="1"/>
    <col min="4360" max="4362" width="10.7109375" style="3" customWidth="1"/>
    <col min="4363" max="4609" width="9.140625" style="3"/>
    <col min="4610" max="4610" width="4.5703125" style="3" customWidth="1"/>
    <col min="4611" max="4611" width="23" style="3" customWidth="1"/>
    <col min="4612" max="4612" width="25.7109375" style="3" customWidth="1"/>
    <col min="4613" max="4613" width="7.5703125" style="3" bestFit="1" customWidth="1"/>
    <col min="4614" max="4614" width="30.42578125" style="3" customWidth="1"/>
    <col min="4615" max="4615" width="10" style="3" customWidth="1"/>
    <col min="4616" max="4618" width="10.7109375" style="3" customWidth="1"/>
    <col min="4619" max="4865" width="9.140625" style="3"/>
    <col min="4866" max="4866" width="4.5703125" style="3" customWidth="1"/>
    <col min="4867" max="4867" width="23" style="3" customWidth="1"/>
    <col min="4868" max="4868" width="25.7109375" style="3" customWidth="1"/>
    <col min="4869" max="4869" width="7.5703125" style="3" bestFit="1" customWidth="1"/>
    <col min="4870" max="4870" width="30.42578125" style="3" customWidth="1"/>
    <col min="4871" max="4871" width="10" style="3" customWidth="1"/>
    <col min="4872" max="4874" width="10.7109375" style="3" customWidth="1"/>
    <col min="4875" max="5121" width="9.140625" style="3"/>
    <col min="5122" max="5122" width="4.5703125" style="3" customWidth="1"/>
    <col min="5123" max="5123" width="23" style="3" customWidth="1"/>
    <col min="5124" max="5124" width="25.7109375" style="3" customWidth="1"/>
    <col min="5125" max="5125" width="7.5703125" style="3" bestFit="1" customWidth="1"/>
    <col min="5126" max="5126" width="30.42578125" style="3" customWidth="1"/>
    <col min="5127" max="5127" width="10" style="3" customWidth="1"/>
    <col min="5128" max="5130" width="10.7109375" style="3" customWidth="1"/>
    <col min="5131" max="5377" width="9.140625" style="3"/>
    <col min="5378" max="5378" width="4.5703125" style="3" customWidth="1"/>
    <col min="5379" max="5379" width="23" style="3" customWidth="1"/>
    <col min="5380" max="5380" width="25.7109375" style="3" customWidth="1"/>
    <col min="5381" max="5381" width="7.5703125" style="3" bestFit="1" customWidth="1"/>
    <col min="5382" max="5382" width="30.42578125" style="3" customWidth="1"/>
    <col min="5383" max="5383" width="10" style="3" customWidth="1"/>
    <col min="5384" max="5386" width="10.7109375" style="3" customWidth="1"/>
    <col min="5387" max="5633" width="9.140625" style="3"/>
    <col min="5634" max="5634" width="4.5703125" style="3" customWidth="1"/>
    <col min="5635" max="5635" width="23" style="3" customWidth="1"/>
    <col min="5636" max="5636" width="25.7109375" style="3" customWidth="1"/>
    <col min="5637" max="5637" width="7.5703125" style="3" bestFit="1" customWidth="1"/>
    <col min="5638" max="5638" width="30.42578125" style="3" customWidth="1"/>
    <col min="5639" max="5639" width="10" style="3" customWidth="1"/>
    <col min="5640" max="5642" width="10.7109375" style="3" customWidth="1"/>
    <col min="5643" max="5889" width="9.140625" style="3"/>
    <col min="5890" max="5890" width="4.5703125" style="3" customWidth="1"/>
    <col min="5891" max="5891" width="23" style="3" customWidth="1"/>
    <col min="5892" max="5892" width="25.7109375" style="3" customWidth="1"/>
    <col min="5893" max="5893" width="7.5703125" style="3" bestFit="1" customWidth="1"/>
    <col min="5894" max="5894" width="30.42578125" style="3" customWidth="1"/>
    <col min="5895" max="5895" width="10" style="3" customWidth="1"/>
    <col min="5896" max="5898" width="10.7109375" style="3" customWidth="1"/>
    <col min="5899" max="6145" width="9.140625" style="3"/>
    <col min="6146" max="6146" width="4.5703125" style="3" customWidth="1"/>
    <col min="6147" max="6147" width="23" style="3" customWidth="1"/>
    <col min="6148" max="6148" width="25.7109375" style="3" customWidth="1"/>
    <col min="6149" max="6149" width="7.5703125" style="3" bestFit="1" customWidth="1"/>
    <col min="6150" max="6150" width="30.42578125" style="3" customWidth="1"/>
    <col min="6151" max="6151" width="10" style="3" customWidth="1"/>
    <col min="6152" max="6154" width="10.7109375" style="3" customWidth="1"/>
    <col min="6155" max="6401" width="9.140625" style="3"/>
    <col min="6402" max="6402" width="4.5703125" style="3" customWidth="1"/>
    <col min="6403" max="6403" width="23" style="3" customWidth="1"/>
    <col min="6404" max="6404" width="25.7109375" style="3" customWidth="1"/>
    <col min="6405" max="6405" width="7.5703125" style="3" bestFit="1" customWidth="1"/>
    <col min="6406" max="6406" width="30.42578125" style="3" customWidth="1"/>
    <col min="6407" max="6407" width="10" style="3" customWidth="1"/>
    <col min="6408" max="6410" width="10.7109375" style="3" customWidth="1"/>
    <col min="6411" max="6657" width="9.140625" style="3"/>
    <col min="6658" max="6658" width="4.5703125" style="3" customWidth="1"/>
    <col min="6659" max="6659" width="23" style="3" customWidth="1"/>
    <col min="6660" max="6660" width="25.7109375" style="3" customWidth="1"/>
    <col min="6661" max="6661" width="7.5703125" style="3" bestFit="1" customWidth="1"/>
    <col min="6662" max="6662" width="30.42578125" style="3" customWidth="1"/>
    <col min="6663" max="6663" width="10" style="3" customWidth="1"/>
    <col min="6664" max="6666" width="10.7109375" style="3" customWidth="1"/>
    <col min="6667" max="6913" width="9.140625" style="3"/>
    <col min="6914" max="6914" width="4.5703125" style="3" customWidth="1"/>
    <col min="6915" max="6915" width="23" style="3" customWidth="1"/>
    <col min="6916" max="6916" width="25.7109375" style="3" customWidth="1"/>
    <col min="6917" max="6917" width="7.5703125" style="3" bestFit="1" customWidth="1"/>
    <col min="6918" max="6918" width="30.42578125" style="3" customWidth="1"/>
    <col min="6919" max="6919" width="10" style="3" customWidth="1"/>
    <col min="6920" max="6922" width="10.7109375" style="3" customWidth="1"/>
    <col min="6923" max="7169" width="9.140625" style="3"/>
    <col min="7170" max="7170" width="4.5703125" style="3" customWidth="1"/>
    <col min="7171" max="7171" width="23" style="3" customWidth="1"/>
    <col min="7172" max="7172" width="25.7109375" style="3" customWidth="1"/>
    <col min="7173" max="7173" width="7.5703125" style="3" bestFit="1" customWidth="1"/>
    <col min="7174" max="7174" width="30.42578125" style="3" customWidth="1"/>
    <col min="7175" max="7175" width="10" style="3" customWidth="1"/>
    <col min="7176" max="7178" width="10.7109375" style="3" customWidth="1"/>
    <col min="7179" max="7425" width="9.140625" style="3"/>
    <col min="7426" max="7426" width="4.5703125" style="3" customWidth="1"/>
    <col min="7427" max="7427" width="23" style="3" customWidth="1"/>
    <col min="7428" max="7428" width="25.7109375" style="3" customWidth="1"/>
    <col min="7429" max="7429" width="7.5703125" style="3" bestFit="1" customWidth="1"/>
    <col min="7430" max="7430" width="30.42578125" style="3" customWidth="1"/>
    <col min="7431" max="7431" width="10" style="3" customWidth="1"/>
    <col min="7432" max="7434" width="10.7109375" style="3" customWidth="1"/>
    <col min="7435" max="7681" width="9.140625" style="3"/>
    <col min="7682" max="7682" width="4.5703125" style="3" customWidth="1"/>
    <col min="7683" max="7683" width="23" style="3" customWidth="1"/>
    <col min="7684" max="7684" width="25.7109375" style="3" customWidth="1"/>
    <col min="7685" max="7685" width="7.5703125" style="3" bestFit="1" customWidth="1"/>
    <col min="7686" max="7686" width="30.42578125" style="3" customWidth="1"/>
    <col min="7687" max="7687" width="10" style="3" customWidth="1"/>
    <col min="7688" max="7690" width="10.7109375" style="3" customWidth="1"/>
    <col min="7691" max="7937" width="9.140625" style="3"/>
    <col min="7938" max="7938" width="4.5703125" style="3" customWidth="1"/>
    <col min="7939" max="7939" width="23" style="3" customWidth="1"/>
    <col min="7940" max="7940" width="25.7109375" style="3" customWidth="1"/>
    <col min="7941" max="7941" width="7.5703125" style="3" bestFit="1" customWidth="1"/>
    <col min="7942" max="7942" width="30.42578125" style="3" customWidth="1"/>
    <col min="7943" max="7943" width="10" style="3" customWidth="1"/>
    <col min="7944" max="7946" width="10.7109375" style="3" customWidth="1"/>
    <col min="7947" max="8193" width="9.140625" style="3"/>
    <col min="8194" max="8194" width="4.5703125" style="3" customWidth="1"/>
    <col min="8195" max="8195" width="23" style="3" customWidth="1"/>
    <col min="8196" max="8196" width="25.7109375" style="3" customWidth="1"/>
    <col min="8197" max="8197" width="7.5703125" style="3" bestFit="1" customWidth="1"/>
    <col min="8198" max="8198" width="30.42578125" style="3" customWidth="1"/>
    <col min="8199" max="8199" width="10" style="3" customWidth="1"/>
    <col min="8200" max="8202" width="10.7109375" style="3" customWidth="1"/>
    <col min="8203" max="8449" width="9.140625" style="3"/>
    <col min="8450" max="8450" width="4.5703125" style="3" customWidth="1"/>
    <col min="8451" max="8451" width="23" style="3" customWidth="1"/>
    <col min="8452" max="8452" width="25.7109375" style="3" customWidth="1"/>
    <col min="8453" max="8453" width="7.5703125" style="3" bestFit="1" customWidth="1"/>
    <col min="8454" max="8454" width="30.42578125" style="3" customWidth="1"/>
    <col min="8455" max="8455" width="10" style="3" customWidth="1"/>
    <col min="8456" max="8458" width="10.7109375" style="3" customWidth="1"/>
    <col min="8459" max="8705" width="9.140625" style="3"/>
    <col min="8706" max="8706" width="4.5703125" style="3" customWidth="1"/>
    <col min="8707" max="8707" width="23" style="3" customWidth="1"/>
    <col min="8708" max="8708" width="25.7109375" style="3" customWidth="1"/>
    <col min="8709" max="8709" width="7.5703125" style="3" bestFit="1" customWidth="1"/>
    <col min="8710" max="8710" width="30.42578125" style="3" customWidth="1"/>
    <col min="8711" max="8711" width="10" style="3" customWidth="1"/>
    <col min="8712" max="8714" width="10.7109375" style="3" customWidth="1"/>
    <col min="8715" max="8961" width="9.140625" style="3"/>
    <col min="8962" max="8962" width="4.5703125" style="3" customWidth="1"/>
    <col min="8963" max="8963" width="23" style="3" customWidth="1"/>
    <col min="8964" max="8964" width="25.7109375" style="3" customWidth="1"/>
    <col min="8965" max="8965" width="7.5703125" style="3" bestFit="1" customWidth="1"/>
    <col min="8966" max="8966" width="30.42578125" style="3" customWidth="1"/>
    <col min="8967" max="8967" width="10" style="3" customWidth="1"/>
    <col min="8968" max="8970" width="10.7109375" style="3" customWidth="1"/>
    <col min="8971" max="9217" width="9.140625" style="3"/>
    <col min="9218" max="9218" width="4.5703125" style="3" customWidth="1"/>
    <col min="9219" max="9219" width="23" style="3" customWidth="1"/>
    <col min="9220" max="9220" width="25.7109375" style="3" customWidth="1"/>
    <col min="9221" max="9221" width="7.5703125" style="3" bestFit="1" customWidth="1"/>
    <col min="9222" max="9222" width="30.42578125" style="3" customWidth="1"/>
    <col min="9223" max="9223" width="10" style="3" customWidth="1"/>
    <col min="9224" max="9226" width="10.7109375" style="3" customWidth="1"/>
    <col min="9227" max="9473" width="9.140625" style="3"/>
    <col min="9474" max="9474" width="4.5703125" style="3" customWidth="1"/>
    <col min="9475" max="9475" width="23" style="3" customWidth="1"/>
    <col min="9476" max="9476" width="25.7109375" style="3" customWidth="1"/>
    <col min="9477" max="9477" width="7.5703125" style="3" bestFit="1" customWidth="1"/>
    <col min="9478" max="9478" width="30.42578125" style="3" customWidth="1"/>
    <col min="9479" max="9479" width="10" style="3" customWidth="1"/>
    <col min="9480" max="9482" width="10.7109375" style="3" customWidth="1"/>
    <col min="9483" max="9729" width="9.140625" style="3"/>
    <col min="9730" max="9730" width="4.5703125" style="3" customWidth="1"/>
    <col min="9731" max="9731" width="23" style="3" customWidth="1"/>
    <col min="9732" max="9732" width="25.7109375" style="3" customWidth="1"/>
    <col min="9733" max="9733" width="7.5703125" style="3" bestFit="1" customWidth="1"/>
    <col min="9734" max="9734" width="30.42578125" style="3" customWidth="1"/>
    <col min="9735" max="9735" width="10" style="3" customWidth="1"/>
    <col min="9736" max="9738" width="10.7109375" style="3" customWidth="1"/>
    <col min="9739" max="9985" width="9.140625" style="3"/>
    <col min="9986" max="9986" width="4.5703125" style="3" customWidth="1"/>
    <col min="9987" max="9987" width="23" style="3" customWidth="1"/>
    <col min="9988" max="9988" width="25.7109375" style="3" customWidth="1"/>
    <col min="9989" max="9989" width="7.5703125" style="3" bestFit="1" customWidth="1"/>
    <col min="9990" max="9990" width="30.42578125" style="3" customWidth="1"/>
    <col min="9991" max="9991" width="10" style="3" customWidth="1"/>
    <col min="9992" max="9994" width="10.7109375" style="3" customWidth="1"/>
    <col min="9995" max="10241" width="9.140625" style="3"/>
    <col min="10242" max="10242" width="4.5703125" style="3" customWidth="1"/>
    <col min="10243" max="10243" width="23" style="3" customWidth="1"/>
    <col min="10244" max="10244" width="25.7109375" style="3" customWidth="1"/>
    <col min="10245" max="10245" width="7.5703125" style="3" bestFit="1" customWidth="1"/>
    <col min="10246" max="10246" width="30.42578125" style="3" customWidth="1"/>
    <col min="10247" max="10247" width="10" style="3" customWidth="1"/>
    <col min="10248" max="10250" width="10.7109375" style="3" customWidth="1"/>
    <col min="10251" max="10497" width="9.140625" style="3"/>
    <col min="10498" max="10498" width="4.5703125" style="3" customWidth="1"/>
    <col min="10499" max="10499" width="23" style="3" customWidth="1"/>
    <col min="10500" max="10500" width="25.7109375" style="3" customWidth="1"/>
    <col min="10501" max="10501" width="7.5703125" style="3" bestFit="1" customWidth="1"/>
    <col min="10502" max="10502" width="30.42578125" style="3" customWidth="1"/>
    <col min="10503" max="10503" width="10" style="3" customWidth="1"/>
    <col min="10504" max="10506" width="10.7109375" style="3" customWidth="1"/>
    <col min="10507" max="10753" width="9.140625" style="3"/>
    <col min="10754" max="10754" width="4.5703125" style="3" customWidth="1"/>
    <col min="10755" max="10755" width="23" style="3" customWidth="1"/>
    <col min="10756" max="10756" width="25.7109375" style="3" customWidth="1"/>
    <col min="10757" max="10757" width="7.5703125" style="3" bestFit="1" customWidth="1"/>
    <col min="10758" max="10758" width="30.42578125" style="3" customWidth="1"/>
    <col min="10759" max="10759" width="10" style="3" customWidth="1"/>
    <col min="10760" max="10762" width="10.7109375" style="3" customWidth="1"/>
    <col min="10763" max="11009" width="9.140625" style="3"/>
    <col min="11010" max="11010" width="4.5703125" style="3" customWidth="1"/>
    <col min="11011" max="11011" width="23" style="3" customWidth="1"/>
    <col min="11012" max="11012" width="25.7109375" style="3" customWidth="1"/>
    <col min="11013" max="11013" width="7.5703125" style="3" bestFit="1" customWidth="1"/>
    <col min="11014" max="11014" width="30.42578125" style="3" customWidth="1"/>
    <col min="11015" max="11015" width="10" style="3" customWidth="1"/>
    <col min="11016" max="11018" width="10.7109375" style="3" customWidth="1"/>
    <col min="11019" max="11265" width="9.140625" style="3"/>
    <col min="11266" max="11266" width="4.5703125" style="3" customWidth="1"/>
    <col min="11267" max="11267" width="23" style="3" customWidth="1"/>
    <col min="11268" max="11268" width="25.7109375" style="3" customWidth="1"/>
    <col min="11269" max="11269" width="7.5703125" style="3" bestFit="1" customWidth="1"/>
    <col min="11270" max="11270" width="30.42578125" style="3" customWidth="1"/>
    <col min="11271" max="11271" width="10" style="3" customWidth="1"/>
    <col min="11272" max="11274" width="10.7109375" style="3" customWidth="1"/>
    <col min="11275" max="11521" width="9.140625" style="3"/>
    <col min="11522" max="11522" width="4.5703125" style="3" customWidth="1"/>
    <col min="11523" max="11523" width="23" style="3" customWidth="1"/>
    <col min="11524" max="11524" width="25.7109375" style="3" customWidth="1"/>
    <col min="11525" max="11525" width="7.5703125" style="3" bestFit="1" customWidth="1"/>
    <col min="11526" max="11526" width="30.42578125" style="3" customWidth="1"/>
    <col min="11527" max="11527" width="10" style="3" customWidth="1"/>
    <col min="11528" max="11530" width="10.7109375" style="3" customWidth="1"/>
    <col min="11531" max="11777" width="9.140625" style="3"/>
    <col min="11778" max="11778" width="4.5703125" style="3" customWidth="1"/>
    <col min="11779" max="11779" width="23" style="3" customWidth="1"/>
    <col min="11780" max="11780" width="25.7109375" style="3" customWidth="1"/>
    <col min="11781" max="11781" width="7.5703125" style="3" bestFit="1" customWidth="1"/>
    <col min="11782" max="11782" width="30.42578125" style="3" customWidth="1"/>
    <col min="11783" max="11783" width="10" style="3" customWidth="1"/>
    <col min="11784" max="11786" width="10.7109375" style="3" customWidth="1"/>
    <col min="11787" max="12033" width="9.140625" style="3"/>
    <col min="12034" max="12034" width="4.5703125" style="3" customWidth="1"/>
    <col min="12035" max="12035" width="23" style="3" customWidth="1"/>
    <col min="12036" max="12036" width="25.7109375" style="3" customWidth="1"/>
    <col min="12037" max="12037" width="7.5703125" style="3" bestFit="1" customWidth="1"/>
    <col min="12038" max="12038" width="30.42578125" style="3" customWidth="1"/>
    <col min="12039" max="12039" width="10" style="3" customWidth="1"/>
    <col min="12040" max="12042" width="10.7109375" style="3" customWidth="1"/>
    <col min="12043" max="12289" width="9.140625" style="3"/>
    <col min="12290" max="12290" width="4.5703125" style="3" customWidth="1"/>
    <col min="12291" max="12291" width="23" style="3" customWidth="1"/>
    <col min="12292" max="12292" width="25.7109375" style="3" customWidth="1"/>
    <col min="12293" max="12293" width="7.5703125" style="3" bestFit="1" customWidth="1"/>
    <col min="12294" max="12294" width="30.42578125" style="3" customWidth="1"/>
    <col min="12295" max="12295" width="10" style="3" customWidth="1"/>
    <col min="12296" max="12298" width="10.7109375" style="3" customWidth="1"/>
    <col min="12299" max="12545" width="9.140625" style="3"/>
    <col min="12546" max="12546" width="4.5703125" style="3" customWidth="1"/>
    <col min="12547" max="12547" width="23" style="3" customWidth="1"/>
    <col min="12548" max="12548" width="25.7109375" style="3" customWidth="1"/>
    <col min="12549" max="12549" width="7.5703125" style="3" bestFit="1" customWidth="1"/>
    <col min="12550" max="12550" width="30.42578125" style="3" customWidth="1"/>
    <col min="12551" max="12551" width="10" style="3" customWidth="1"/>
    <col min="12552" max="12554" width="10.7109375" style="3" customWidth="1"/>
    <col min="12555" max="12801" width="9.140625" style="3"/>
    <col min="12802" max="12802" width="4.5703125" style="3" customWidth="1"/>
    <col min="12803" max="12803" width="23" style="3" customWidth="1"/>
    <col min="12804" max="12804" width="25.7109375" style="3" customWidth="1"/>
    <col min="12805" max="12805" width="7.5703125" style="3" bestFit="1" customWidth="1"/>
    <col min="12806" max="12806" width="30.42578125" style="3" customWidth="1"/>
    <col min="12807" max="12807" width="10" style="3" customWidth="1"/>
    <col min="12808" max="12810" width="10.7109375" style="3" customWidth="1"/>
    <col min="12811" max="13057" width="9.140625" style="3"/>
    <col min="13058" max="13058" width="4.5703125" style="3" customWidth="1"/>
    <col min="13059" max="13059" width="23" style="3" customWidth="1"/>
    <col min="13060" max="13060" width="25.7109375" style="3" customWidth="1"/>
    <col min="13061" max="13061" width="7.5703125" style="3" bestFit="1" customWidth="1"/>
    <col min="13062" max="13062" width="30.42578125" style="3" customWidth="1"/>
    <col min="13063" max="13063" width="10" style="3" customWidth="1"/>
    <col min="13064" max="13066" width="10.7109375" style="3" customWidth="1"/>
    <col min="13067" max="13313" width="9.140625" style="3"/>
    <col min="13314" max="13314" width="4.5703125" style="3" customWidth="1"/>
    <col min="13315" max="13315" width="23" style="3" customWidth="1"/>
    <col min="13316" max="13316" width="25.7109375" style="3" customWidth="1"/>
    <col min="13317" max="13317" width="7.5703125" style="3" bestFit="1" customWidth="1"/>
    <col min="13318" max="13318" width="30.42578125" style="3" customWidth="1"/>
    <col min="13319" max="13319" width="10" style="3" customWidth="1"/>
    <col min="13320" max="13322" width="10.7109375" style="3" customWidth="1"/>
    <col min="13323" max="13569" width="9.140625" style="3"/>
    <col min="13570" max="13570" width="4.5703125" style="3" customWidth="1"/>
    <col min="13571" max="13571" width="23" style="3" customWidth="1"/>
    <col min="13572" max="13572" width="25.7109375" style="3" customWidth="1"/>
    <col min="13573" max="13573" width="7.5703125" style="3" bestFit="1" customWidth="1"/>
    <col min="13574" max="13574" width="30.42578125" style="3" customWidth="1"/>
    <col min="13575" max="13575" width="10" style="3" customWidth="1"/>
    <col min="13576" max="13578" width="10.7109375" style="3" customWidth="1"/>
    <col min="13579" max="13825" width="9.140625" style="3"/>
    <col min="13826" max="13826" width="4.5703125" style="3" customWidth="1"/>
    <col min="13827" max="13827" width="23" style="3" customWidth="1"/>
    <col min="13828" max="13828" width="25.7109375" style="3" customWidth="1"/>
    <col min="13829" max="13829" width="7.5703125" style="3" bestFit="1" customWidth="1"/>
    <col min="13830" max="13830" width="30.42578125" style="3" customWidth="1"/>
    <col min="13831" max="13831" width="10" style="3" customWidth="1"/>
    <col min="13832" max="13834" width="10.7109375" style="3" customWidth="1"/>
    <col min="13835" max="14081" width="9.140625" style="3"/>
    <col min="14082" max="14082" width="4.5703125" style="3" customWidth="1"/>
    <col min="14083" max="14083" width="23" style="3" customWidth="1"/>
    <col min="14084" max="14084" width="25.7109375" style="3" customWidth="1"/>
    <col min="14085" max="14085" width="7.5703125" style="3" bestFit="1" customWidth="1"/>
    <col min="14086" max="14086" width="30.42578125" style="3" customWidth="1"/>
    <col min="14087" max="14087" width="10" style="3" customWidth="1"/>
    <col min="14088" max="14090" width="10.7109375" style="3" customWidth="1"/>
    <col min="14091" max="14337" width="9.140625" style="3"/>
    <col min="14338" max="14338" width="4.5703125" style="3" customWidth="1"/>
    <col min="14339" max="14339" width="23" style="3" customWidth="1"/>
    <col min="14340" max="14340" width="25.7109375" style="3" customWidth="1"/>
    <col min="14341" max="14341" width="7.5703125" style="3" bestFit="1" customWidth="1"/>
    <col min="14342" max="14342" width="30.42578125" style="3" customWidth="1"/>
    <col min="14343" max="14343" width="10" style="3" customWidth="1"/>
    <col min="14344" max="14346" width="10.7109375" style="3" customWidth="1"/>
    <col min="14347" max="14593" width="9.140625" style="3"/>
    <col min="14594" max="14594" width="4.5703125" style="3" customWidth="1"/>
    <col min="14595" max="14595" width="23" style="3" customWidth="1"/>
    <col min="14596" max="14596" width="25.7109375" style="3" customWidth="1"/>
    <col min="14597" max="14597" width="7.5703125" style="3" bestFit="1" customWidth="1"/>
    <col min="14598" max="14598" width="30.42578125" style="3" customWidth="1"/>
    <col min="14599" max="14599" width="10" style="3" customWidth="1"/>
    <col min="14600" max="14602" width="10.7109375" style="3" customWidth="1"/>
    <col min="14603" max="14849" width="9.140625" style="3"/>
    <col min="14850" max="14850" width="4.5703125" style="3" customWidth="1"/>
    <col min="14851" max="14851" width="23" style="3" customWidth="1"/>
    <col min="14852" max="14852" width="25.7109375" style="3" customWidth="1"/>
    <col min="14853" max="14853" width="7.5703125" style="3" bestFit="1" customWidth="1"/>
    <col min="14854" max="14854" width="30.42578125" style="3" customWidth="1"/>
    <col min="14855" max="14855" width="10" style="3" customWidth="1"/>
    <col min="14856" max="14858" width="10.7109375" style="3" customWidth="1"/>
    <col min="14859" max="15105" width="9.140625" style="3"/>
    <col min="15106" max="15106" width="4.5703125" style="3" customWidth="1"/>
    <col min="15107" max="15107" width="23" style="3" customWidth="1"/>
    <col min="15108" max="15108" width="25.7109375" style="3" customWidth="1"/>
    <col min="15109" max="15109" width="7.5703125" style="3" bestFit="1" customWidth="1"/>
    <col min="15110" max="15110" width="30.42578125" style="3" customWidth="1"/>
    <col min="15111" max="15111" width="10" style="3" customWidth="1"/>
    <col min="15112" max="15114" width="10.7109375" style="3" customWidth="1"/>
    <col min="15115" max="15361" width="9.140625" style="3"/>
    <col min="15362" max="15362" width="4.5703125" style="3" customWidth="1"/>
    <col min="15363" max="15363" width="23" style="3" customWidth="1"/>
    <col min="15364" max="15364" width="25.7109375" style="3" customWidth="1"/>
    <col min="15365" max="15365" width="7.5703125" style="3" bestFit="1" customWidth="1"/>
    <col min="15366" max="15366" width="30.42578125" style="3" customWidth="1"/>
    <col min="15367" max="15367" width="10" style="3" customWidth="1"/>
    <col min="15368" max="15370" width="10.7109375" style="3" customWidth="1"/>
    <col min="15371" max="15617" width="9.140625" style="3"/>
    <col min="15618" max="15618" width="4.5703125" style="3" customWidth="1"/>
    <col min="15619" max="15619" width="23" style="3" customWidth="1"/>
    <col min="15620" max="15620" width="25.7109375" style="3" customWidth="1"/>
    <col min="15621" max="15621" width="7.5703125" style="3" bestFit="1" customWidth="1"/>
    <col min="15622" max="15622" width="30.42578125" style="3" customWidth="1"/>
    <col min="15623" max="15623" width="10" style="3" customWidth="1"/>
    <col min="15624" max="15626" width="10.7109375" style="3" customWidth="1"/>
    <col min="15627" max="15873" width="9.140625" style="3"/>
    <col min="15874" max="15874" width="4.5703125" style="3" customWidth="1"/>
    <col min="15875" max="15875" width="23" style="3" customWidth="1"/>
    <col min="15876" max="15876" width="25.7109375" style="3" customWidth="1"/>
    <col min="15877" max="15877" width="7.5703125" style="3" bestFit="1" customWidth="1"/>
    <col min="15878" max="15878" width="30.42578125" style="3" customWidth="1"/>
    <col min="15879" max="15879" width="10" style="3" customWidth="1"/>
    <col min="15880" max="15882" width="10.7109375" style="3" customWidth="1"/>
    <col min="15883" max="16129" width="9.140625" style="3"/>
    <col min="16130" max="16130" width="4.5703125" style="3" customWidth="1"/>
    <col min="16131" max="16131" width="23" style="3" customWidth="1"/>
    <col min="16132" max="16132" width="25.7109375" style="3" customWidth="1"/>
    <col min="16133" max="16133" width="7.5703125" style="3" bestFit="1" customWidth="1"/>
    <col min="16134" max="16134" width="30.42578125" style="3" customWidth="1"/>
    <col min="16135" max="16135" width="10" style="3" customWidth="1"/>
    <col min="16136" max="16138" width="10.7109375" style="3" customWidth="1"/>
    <col min="16139" max="16384" width="9.140625" style="3"/>
  </cols>
  <sheetData>
    <row r="1" spans="1:10" x14ac:dyDescent="0.25">
      <c r="H1" s="322" t="s">
        <v>150</v>
      </c>
      <c r="I1" s="322"/>
      <c r="J1" s="322"/>
    </row>
    <row r="2" spans="1:10" x14ac:dyDescent="0.25">
      <c r="H2" s="19"/>
      <c r="I2" s="19"/>
      <c r="J2" s="19"/>
    </row>
    <row r="3" spans="1:10" s="5" customFormat="1" x14ac:dyDescent="0.25">
      <c r="A3" s="5" t="s">
        <v>357</v>
      </c>
      <c r="C3" s="5" t="s">
        <v>149</v>
      </c>
      <c r="H3" s="5" t="s">
        <v>4</v>
      </c>
      <c r="I3" s="5" t="s">
        <v>340</v>
      </c>
    </row>
    <row r="4" spans="1:10" ht="15.75" thickBot="1" x14ac:dyDescent="0.3"/>
    <row r="5" spans="1:10" s="99" customFormat="1" ht="30.75" thickBot="1" x14ac:dyDescent="0.3">
      <c r="A5" s="25" t="s">
        <v>0</v>
      </c>
      <c r="B5" s="26" t="s">
        <v>1</v>
      </c>
      <c r="C5" s="26" t="s">
        <v>2</v>
      </c>
      <c r="D5" s="26" t="s">
        <v>5</v>
      </c>
      <c r="E5" s="53" t="s">
        <v>39</v>
      </c>
      <c r="F5" s="53" t="s">
        <v>38</v>
      </c>
      <c r="G5" s="26" t="s">
        <v>6</v>
      </c>
      <c r="H5" s="26" t="s">
        <v>173</v>
      </c>
      <c r="I5" s="26" t="s">
        <v>174</v>
      </c>
      <c r="J5" s="27" t="s">
        <v>175</v>
      </c>
    </row>
    <row r="6" spans="1:10" s="98" customFormat="1" ht="150" x14ac:dyDescent="0.25">
      <c r="A6" s="100">
        <v>1</v>
      </c>
      <c r="B6" s="82" t="s">
        <v>136</v>
      </c>
      <c r="C6" s="82" t="s">
        <v>137</v>
      </c>
      <c r="D6" s="82" t="s">
        <v>138</v>
      </c>
      <c r="E6" s="82" t="s">
        <v>40</v>
      </c>
      <c r="F6" s="82"/>
      <c r="G6" s="101" t="s">
        <v>72</v>
      </c>
      <c r="H6" s="262">
        <v>0</v>
      </c>
      <c r="I6" s="262">
        <v>100</v>
      </c>
      <c r="J6" s="263">
        <v>200</v>
      </c>
    </row>
    <row r="7" spans="1:10" s="98" customFormat="1" ht="150" x14ac:dyDescent="0.25">
      <c r="A7" s="102">
        <v>2</v>
      </c>
      <c r="B7" s="15" t="s">
        <v>139</v>
      </c>
      <c r="C7" s="15" t="s">
        <v>140</v>
      </c>
      <c r="D7" s="15" t="s">
        <v>138</v>
      </c>
      <c r="E7" s="15" t="s">
        <v>40</v>
      </c>
      <c r="F7" s="15"/>
      <c r="G7" s="16" t="s">
        <v>72</v>
      </c>
      <c r="H7" s="233">
        <v>0</v>
      </c>
      <c r="I7" s="233">
        <v>200</v>
      </c>
      <c r="J7" s="264">
        <v>800</v>
      </c>
    </row>
    <row r="8" spans="1:10" s="98" customFormat="1" ht="150" x14ac:dyDescent="0.25">
      <c r="A8" s="102">
        <v>3</v>
      </c>
      <c r="B8" s="15" t="s">
        <v>141</v>
      </c>
      <c r="C8" s="15" t="s">
        <v>142</v>
      </c>
      <c r="D8" s="15" t="s">
        <v>138</v>
      </c>
      <c r="E8" s="15" t="s">
        <v>40</v>
      </c>
      <c r="F8" s="15"/>
      <c r="G8" s="16" t="s">
        <v>72</v>
      </c>
      <c r="H8" s="233">
        <v>0</v>
      </c>
      <c r="I8" s="233">
        <v>150</v>
      </c>
      <c r="J8" s="264">
        <v>150</v>
      </c>
    </row>
    <row r="9" spans="1:10" s="98" customFormat="1" ht="150" x14ac:dyDescent="0.25">
      <c r="A9" s="102">
        <v>4</v>
      </c>
      <c r="B9" s="15" t="s">
        <v>143</v>
      </c>
      <c r="C9" s="15" t="s">
        <v>144</v>
      </c>
      <c r="D9" s="15" t="s">
        <v>138</v>
      </c>
      <c r="E9" s="15" t="s">
        <v>40</v>
      </c>
      <c r="F9" s="15"/>
      <c r="G9" s="16" t="s">
        <v>72</v>
      </c>
      <c r="H9" s="233">
        <v>0</v>
      </c>
      <c r="I9" s="233"/>
      <c r="J9" s="264">
        <v>500</v>
      </c>
    </row>
    <row r="10" spans="1:10" s="98" customFormat="1" ht="75" x14ac:dyDescent="0.25">
      <c r="A10" s="102">
        <v>5</v>
      </c>
      <c r="B10" s="15" t="s">
        <v>145</v>
      </c>
      <c r="C10" s="15" t="s">
        <v>146</v>
      </c>
      <c r="D10" s="15" t="s">
        <v>147</v>
      </c>
      <c r="E10" s="15" t="s">
        <v>41</v>
      </c>
      <c r="F10" s="15"/>
      <c r="G10" s="16" t="s">
        <v>72</v>
      </c>
      <c r="H10" s="233">
        <v>0</v>
      </c>
      <c r="I10" s="233">
        <v>160</v>
      </c>
      <c r="J10" s="264">
        <v>160</v>
      </c>
    </row>
    <row r="11" spans="1:10" s="98" customFormat="1" ht="75.75" thickBot="1" x14ac:dyDescent="0.3">
      <c r="A11" s="103">
        <v>6</v>
      </c>
      <c r="B11" s="86" t="s">
        <v>148</v>
      </c>
      <c r="C11" s="86" t="s">
        <v>146</v>
      </c>
      <c r="D11" s="86" t="s">
        <v>147</v>
      </c>
      <c r="E11" s="86" t="s">
        <v>41</v>
      </c>
      <c r="F11" s="86"/>
      <c r="G11" s="87" t="s">
        <v>72</v>
      </c>
      <c r="H11" s="265">
        <v>0</v>
      </c>
      <c r="I11" s="265">
        <v>600</v>
      </c>
      <c r="J11" s="266">
        <v>600</v>
      </c>
    </row>
    <row r="13" spans="1:10" x14ac:dyDescent="0.25">
      <c r="B13" s="267" t="s">
        <v>67</v>
      </c>
      <c r="H13" s="211">
        <v>0</v>
      </c>
      <c r="I13" s="268">
        <v>0</v>
      </c>
      <c r="J13" s="268">
        <v>0</v>
      </c>
    </row>
    <row r="14" spans="1:10" x14ac:dyDescent="0.25">
      <c r="H14" s="211"/>
      <c r="I14" s="211"/>
      <c r="J14" s="211"/>
    </row>
    <row r="15" spans="1:10" x14ac:dyDescent="0.25">
      <c r="B15" s="267" t="s">
        <v>72</v>
      </c>
      <c r="H15" s="211">
        <v>0</v>
      </c>
      <c r="I15" s="211">
        <f>I6+I7+I8+I9+I10+I11</f>
        <v>1210</v>
      </c>
      <c r="J15" s="211">
        <f>J6+J7+J8+J9+J10+J11</f>
        <v>2410</v>
      </c>
    </row>
    <row r="17" spans="1:10" x14ac:dyDescent="0.25">
      <c r="A17" s="315" t="s">
        <v>323</v>
      </c>
    </row>
    <row r="18" spans="1:10" ht="45" x14ac:dyDescent="0.25">
      <c r="A18" s="4"/>
      <c r="B18" s="34" t="s">
        <v>324</v>
      </c>
      <c r="C18" s="4"/>
      <c r="D18" s="4"/>
      <c r="E18" s="4"/>
      <c r="F18" s="4"/>
      <c r="G18" s="4"/>
      <c r="H18" s="4"/>
      <c r="I18" s="4"/>
      <c r="J18" s="4"/>
    </row>
    <row r="19" spans="1:10" ht="45" x14ac:dyDescent="0.25">
      <c r="A19" s="4"/>
      <c r="B19" s="34" t="s">
        <v>325</v>
      </c>
      <c r="C19" s="4"/>
      <c r="D19" s="4"/>
      <c r="E19" s="4"/>
      <c r="F19" s="4"/>
      <c r="G19" s="4"/>
      <c r="H19" s="4"/>
      <c r="I19" s="4"/>
      <c r="J19" s="4"/>
    </row>
    <row r="20" spans="1:10" ht="45" x14ac:dyDescent="0.25">
      <c r="A20" s="4"/>
      <c r="B20" s="34" t="s">
        <v>326</v>
      </c>
      <c r="C20" s="4"/>
      <c r="D20" s="4"/>
      <c r="E20" s="4"/>
      <c r="F20" s="4"/>
      <c r="G20" s="4"/>
      <c r="H20" s="4"/>
      <c r="I20" s="4"/>
      <c r="J20" s="4"/>
    </row>
    <row r="21" spans="1:10" ht="75" x14ac:dyDescent="0.25">
      <c r="A21" s="4"/>
      <c r="B21" s="34" t="s">
        <v>327</v>
      </c>
      <c r="C21" s="4"/>
      <c r="D21" s="4"/>
      <c r="E21" s="4"/>
      <c r="F21" s="4"/>
      <c r="G21" s="4"/>
      <c r="H21" s="4"/>
      <c r="I21" s="4"/>
      <c r="J21" s="4"/>
    </row>
    <row r="22" spans="1:10" ht="75" x14ac:dyDescent="0.25">
      <c r="A22" s="4"/>
      <c r="B22" s="34" t="s">
        <v>328</v>
      </c>
      <c r="C22" s="4"/>
      <c r="D22" s="4"/>
      <c r="E22" s="4"/>
      <c r="F22" s="4"/>
      <c r="G22" s="4"/>
      <c r="H22" s="4"/>
      <c r="I22" s="4"/>
      <c r="J22" s="4"/>
    </row>
    <row r="23" spans="1:10" ht="30" x14ac:dyDescent="0.25">
      <c r="A23" s="4"/>
      <c r="B23" s="34" t="s">
        <v>329</v>
      </c>
      <c r="C23" s="4"/>
      <c r="D23" s="4"/>
      <c r="E23" s="4"/>
      <c r="F23" s="4"/>
      <c r="G23" s="4"/>
      <c r="H23" s="4"/>
      <c r="I23" s="4"/>
      <c r="J23" s="4"/>
    </row>
    <row r="24" spans="1:10" ht="90" x14ac:dyDescent="0.25">
      <c r="A24" s="4"/>
      <c r="B24" s="34" t="s">
        <v>330</v>
      </c>
      <c r="C24" s="4"/>
      <c r="D24" s="4"/>
      <c r="E24" s="4"/>
      <c r="F24" s="4"/>
      <c r="G24" s="4"/>
      <c r="H24" s="4"/>
      <c r="I24" s="4"/>
      <c r="J24" s="4"/>
    </row>
  </sheetData>
  <mergeCells count="1">
    <mergeCell ref="H1:J1"/>
  </mergeCells>
  <pageMargins left="0.7" right="0.7" top="0.78740157499999996" bottom="0.78740157499999996" header="0.3" footer="0.3"/>
  <pageSetup paperSize="9" scale="89" orientation="landscape" r:id="rId1"/>
  <headerFooter>
    <oddHeader>&amp;LPracovní materiál &amp;C&amp;KFF0000Varianta I.</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view="pageLayout" zoomScaleNormal="100" workbookViewId="0">
      <selection activeCell="B18" sqref="B18"/>
    </sheetView>
  </sheetViews>
  <sheetFormatPr defaultRowHeight="15" x14ac:dyDescent="0.25"/>
  <cols>
    <col min="1" max="1" width="4" style="29" customWidth="1"/>
    <col min="2" max="2" width="23.28515625" style="186" customWidth="1"/>
    <col min="3" max="3" width="26.42578125" style="3" customWidth="1"/>
    <col min="4" max="4" width="30.42578125" style="44" customWidth="1"/>
    <col min="5" max="5" width="12.140625" style="44" bestFit="1" customWidth="1"/>
    <col min="6" max="6" width="8.85546875" style="44" bestFit="1" customWidth="1"/>
    <col min="7" max="7" width="10" style="29" customWidth="1"/>
    <col min="8" max="9" width="10.7109375" style="3" customWidth="1"/>
    <col min="10" max="10" width="11.28515625" style="3" customWidth="1"/>
    <col min="11" max="16384" width="9.140625" style="3"/>
  </cols>
  <sheetData>
    <row r="1" spans="1:10" x14ac:dyDescent="0.25">
      <c r="H1" s="322" t="s">
        <v>238</v>
      </c>
      <c r="I1" s="322"/>
      <c r="J1" s="322"/>
    </row>
    <row r="2" spans="1:10" x14ac:dyDescent="0.25">
      <c r="H2" s="185"/>
      <c r="I2" s="185"/>
      <c r="J2" s="185"/>
    </row>
    <row r="3" spans="1:10" s="5" customFormat="1" x14ac:dyDescent="0.25">
      <c r="A3" s="59" t="s">
        <v>359</v>
      </c>
      <c r="B3" s="46"/>
      <c r="C3" s="5" t="s">
        <v>239</v>
      </c>
      <c r="D3" s="47"/>
      <c r="E3" s="47"/>
      <c r="F3" s="47"/>
      <c r="G3" s="45"/>
      <c r="H3" s="5" t="s">
        <v>4</v>
      </c>
      <c r="I3" s="187" t="s">
        <v>358</v>
      </c>
      <c r="J3" s="187"/>
    </row>
    <row r="4" spans="1:10" ht="15.75" thickBot="1" x14ac:dyDescent="0.3"/>
    <row r="5" spans="1:10" ht="30.75" thickBot="1" x14ac:dyDescent="0.3">
      <c r="A5" s="58" t="s">
        <v>0</v>
      </c>
      <c r="B5" s="26" t="s">
        <v>1</v>
      </c>
      <c r="C5" s="53" t="s">
        <v>2</v>
      </c>
      <c r="D5" s="53" t="s">
        <v>5</v>
      </c>
      <c r="E5" s="53" t="s">
        <v>39</v>
      </c>
      <c r="F5" s="53" t="s">
        <v>38</v>
      </c>
      <c r="G5" s="53" t="s">
        <v>6</v>
      </c>
      <c r="H5" s="26" t="s">
        <v>173</v>
      </c>
      <c r="I5" s="26" t="s">
        <v>174</v>
      </c>
      <c r="J5" s="27" t="s">
        <v>175</v>
      </c>
    </row>
    <row r="6" spans="1:10" x14ac:dyDescent="0.25">
      <c r="A6" s="60"/>
      <c r="B6" s="97"/>
      <c r="C6" s="56"/>
      <c r="D6" s="111"/>
      <c r="E6" s="111"/>
      <c r="F6" s="111"/>
      <c r="G6" s="54"/>
      <c r="H6" s="57"/>
      <c r="I6" s="57"/>
      <c r="J6" s="57"/>
    </row>
    <row r="7" spans="1:10" x14ac:dyDescent="0.25">
      <c r="A7" s="61"/>
      <c r="B7" s="48"/>
      <c r="C7" s="48"/>
      <c r="D7" s="51"/>
      <c r="E7" s="51"/>
      <c r="F7" s="51"/>
      <c r="G7" s="22"/>
      <c r="H7" s="15"/>
      <c r="I7" s="15"/>
      <c r="J7" s="15"/>
    </row>
    <row r="8" spans="1:10" x14ac:dyDescent="0.25">
      <c r="A8" s="30"/>
      <c r="B8" s="34"/>
      <c r="C8" s="4"/>
      <c r="D8" s="20"/>
      <c r="E8" s="20"/>
      <c r="F8" s="20"/>
      <c r="G8" s="30"/>
      <c r="H8" s="49"/>
      <c r="I8" s="49"/>
      <c r="J8" s="49"/>
    </row>
    <row r="9" spans="1:10" x14ac:dyDescent="0.25">
      <c r="A9" s="318" t="s">
        <v>352</v>
      </c>
    </row>
    <row r="10" spans="1:10" x14ac:dyDescent="0.25">
      <c r="B10" s="279" t="s">
        <v>67</v>
      </c>
    </row>
    <row r="12" spans="1:10" x14ac:dyDescent="0.25">
      <c r="B12" s="279" t="s">
        <v>72</v>
      </c>
    </row>
  </sheetData>
  <mergeCells count="1">
    <mergeCell ref="H1:J1"/>
  </mergeCells>
  <pageMargins left="0.7" right="0.7" top="0.78740157499999996" bottom="0.78740157499999996" header="0.3" footer="0.3"/>
  <pageSetup paperSize="9" scale="88" orientation="landscape" r:id="rId1"/>
  <headerFooter>
    <oddHeader>&amp;LPracovní materiál &amp;C&amp;KFF0000Varianta I.</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view="pageLayout" zoomScaleNormal="100" workbookViewId="0">
      <selection activeCell="A4" sqref="A4"/>
    </sheetView>
  </sheetViews>
  <sheetFormatPr defaultRowHeight="15" x14ac:dyDescent="0.25"/>
  <cols>
    <col min="1" max="1" width="4.5703125" style="3" customWidth="1"/>
    <col min="2" max="2" width="22.7109375" style="3" customWidth="1"/>
    <col min="3" max="3" width="25.7109375" style="3" customWidth="1"/>
    <col min="4" max="4" width="30.42578125" style="3" customWidth="1"/>
    <col min="5" max="5" width="12.140625" style="3" bestFit="1" customWidth="1"/>
    <col min="6" max="6" width="8.85546875" style="3" bestFit="1" customWidth="1"/>
    <col min="7" max="7" width="10" style="3" customWidth="1"/>
    <col min="8" max="10" width="10.7109375" style="3" customWidth="1"/>
    <col min="11" max="16384" width="9.140625" style="3"/>
  </cols>
  <sheetData>
    <row r="1" spans="1:10" x14ac:dyDescent="0.25">
      <c r="H1" s="322" t="s">
        <v>134</v>
      </c>
      <c r="I1" s="322"/>
      <c r="J1" s="322"/>
    </row>
    <row r="2" spans="1:10" x14ac:dyDescent="0.25">
      <c r="H2" s="13"/>
      <c r="I2" s="13"/>
      <c r="J2" s="13"/>
    </row>
    <row r="3" spans="1:10" s="5" customFormat="1" ht="39.75" customHeight="1" x14ac:dyDescent="0.25">
      <c r="A3" s="5" t="s">
        <v>360</v>
      </c>
      <c r="C3" s="328" t="s">
        <v>10</v>
      </c>
      <c r="D3" s="328"/>
      <c r="E3" s="328"/>
      <c r="F3" s="328"/>
      <c r="G3" s="328"/>
      <c r="H3" s="5" t="s">
        <v>4</v>
      </c>
      <c r="I3" s="5" t="s">
        <v>342</v>
      </c>
    </row>
    <row r="4" spans="1:10" ht="15.75" thickBot="1" x14ac:dyDescent="0.3"/>
    <row r="5" spans="1:10" s="5" customFormat="1" ht="30.75" thickBot="1" x14ac:dyDescent="0.3">
      <c r="A5" s="58" t="s">
        <v>0</v>
      </c>
      <c r="B5" s="53" t="s">
        <v>1</v>
      </c>
      <c r="C5" s="53" t="s">
        <v>2</v>
      </c>
      <c r="D5" s="53" t="s">
        <v>5</v>
      </c>
      <c r="E5" s="53" t="s">
        <v>39</v>
      </c>
      <c r="F5" s="53" t="s">
        <v>38</v>
      </c>
      <c r="G5" s="53" t="s">
        <v>6</v>
      </c>
      <c r="H5" s="26" t="s">
        <v>173</v>
      </c>
      <c r="I5" s="26" t="s">
        <v>174</v>
      </c>
      <c r="J5" s="27" t="s">
        <v>175</v>
      </c>
    </row>
    <row r="6" spans="1:10" ht="45" x14ac:dyDescent="0.25">
      <c r="A6" s="79" t="s">
        <v>46</v>
      </c>
      <c r="B6" s="80" t="s">
        <v>47</v>
      </c>
      <c r="C6" s="80" t="s">
        <v>48</v>
      </c>
      <c r="D6" s="65" t="s">
        <v>49</v>
      </c>
      <c r="E6" s="65" t="s">
        <v>40</v>
      </c>
      <c r="F6" s="81" t="s">
        <v>42</v>
      </c>
      <c r="G6" s="82" t="s">
        <v>50</v>
      </c>
      <c r="H6" s="269"/>
      <c r="I6" s="269"/>
      <c r="J6" s="270"/>
    </row>
    <row r="7" spans="1:10" ht="45" x14ac:dyDescent="0.25">
      <c r="A7" s="83" t="s">
        <v>51</v>
      </c>
      <c r="B7" s="55" t="s">
        <v>52</v>
      </c>
      <c r="C7" s="55" t="s">
        <v>53</v>
      </c>
      <c r="D7" s="12" t="s">
        <v>54</v>
      </c>
      <c r="E7" s="11" t="s">
        <v>40</v>
      </c>
      <c r="F7" s="17" t="s">
        <v>42</v>
      </c>
      <c r="G7" s="15" t="s">
        <v>50</v>
      </c>
      <c r="H7" s="271"/>
      <c r="I7" s="271"/>
      <c r="J7" s="272"/>
    </row>
    <row r="8" spans="1:10" ht="39" x14ac:dyDescent="0.25">
      <c r="A8" s="83" t="s">
        <v>55</v>
      </c>
      <c r="B8" s="55" t="s">
        <v>56</v>
      </c>
      <c r="C8" s="55" t="s">
        <v>56</v>
      </c>
      <c r="D8" s="12" t="s">
        <v>54</v>
      </c>
      <c r="E8" s="11" t="s">
        <v>40</v>
      </c>
      <c r="F8" s="17" t="s">
        <v>42</v>
      </c>
      <c r="G8" s="20"/>
      <c r="H8" s="271"/>
      <c r="I8" s="271"/>
      <c r="J8" s="272"/>
    </row>
    <row r="9" spans="1:10" ht="102.75" thickBot="1" x14ac:dyDescent="0.3">
      <c r="A9" s="84" t="s">
        <v>57</v>
      </c>
      <c r="B9" s="85" t="s">
        <v>58</v>
      </c>
      <c r="C9" s="85" t="s">
        <v>59</v>
      </c>
      <c r="D9" s="86" t="s">
        <v>60</v>
      </c>
      <c r="E9" s="86" t="s">
        <v>40</v>
      </c>
      <c r="F9" s="87" t="s">
        <v>42</v>
      </c>
      <c r="G9" s="86" t="s">
        <v>61</v>
      </c>
      <c r="H9" s="273">
        <v>10</v>
      </c>
      <c r="I9" s="273">
        <v>40</v>
      </c>
      <c r="J9" s="274">
        <v>50</v>
      </c>
    </row>
    <row r="10" spans="1:10" ht="89.25" x14ac:dyDescent="0.25">
      <c r="A10" s="188" t="s">
        <v>246</v>
      </c>
      <c r="B10" s="189" t="s">
        <v>247</v>
      </c>
      <c r="C10" s="55" t="s">
        <v>248</v>
      </c>
      <c r="D10" s="55" t="s">
        <v>249</v>
      </c>
      <c r="E10" s="15" t="s">
        <v>40</v>
      </c>
      <c r="F10" s="16" t="s">
        <v>42</v>
      </c>
      <c r="G10" s="15" t="s">
        <v>250</v>
      </c>
      <c r="H10" s="271">
        <v>7</v>
      </c>
      <c r="I10" s="225"/>
      <c r="J10" s="224"/>
    </row>
    <row r="11" spans="1:10" ht="165.75" x14ac:dyDescent="0.25">
      <c r="A11" s="188" t="s">
        <v>251</v>
      </c>
      <c r="B11" s="190" t="s">
        <v>252</v>
      </c>
      <c r="C11" s="55" t="s">
        <v>253</v>
      </c>
      <c r="D11" s="55" t="s">
        <v>249</v>
      </c>
      <c r="E11" s="15" t="s">
        <v>40</v>
      </c>
      <c r="F11" s="16" t="s">
        <v>42</v>
      </c>
      <c r="G11" s="15" t="s">
        <v>250</v>
      </c>
      <c r="H11" s="275">
        <v>15.5</v>
      </c>
      <c r="I11" s="225"/>
      <c r="J11" s="224"/>
    </row>
    <row r="12" spans="1:10" ht="102.75" thickBot="1" x14ac:dyDescent="0.3">
      <c r="A12" s="191" t="s">
        <v>254</v>
      </c>
      <c r="B12" s="192" t="s">
        <v>255</v>
      </c>
      <c r="C12" s="85" t="s">
        <v>256</v>
      </c>
      <c r="D12" s="85" t="s">
        <v>249</v>
      </c>
      <c r="E12" s="86" t="s">
        <v>40</v>
      </c>
      <c r="F12" s="87" t="s">
        <v>42</v>
      </c>
      <c r="G12" s="86" t="s">
        <v>250</v>
      </c>
      <c r="H12" s="276">
        <v>9</v>
      </c>
      <c r="I12" s="227"/>
      <c r="J12" s="228"/>
    </row>
    <row r="14" spans="1:10" x14ac:dyDescent="0.25">
      <c r="B14" s="277" t="s">
        <v>67</v>
      </c>
      <c r="H14" s="278">
        <v>0</v>
      </c>
      <c r="I14" s="212">
        <v>0</v>
      </c>
      <c r="J14" s="212">
        <v>0</v>
      </c>
    </row>
    <row r="15" spans="1:10" x14ac:dyDescent="0.25">
      <c r="H15" s="212"/>
      <c r="I15" s="212"/>
      <c r="J15" s="212"/>
    </row>
    <row r="16" spans="1:10" x14ac:dyDescent="0.25">
      <c r="B16" s="277" t="s">
        <v>72</v>
      </c>
      <c r="H16" s="212">
        <f>H9</f>
        <v>10</v>
      </c>
      <c r="I16" s="212">
        <f>I9</f>
        <v>40</v>
      </c>
      <c r="J16" s="212">
        <f>J9</f>
        <v>50</v>
      </c>
    </row>
  </sheetData>
  <mergeCells count="2">
    <mergeCell ref="H1:J1"/>
    <mergeCell ref="C3:G3"/>
  </mergeCells>
  <pageMargins left="0.7" right="0.7" top="0.78740157499999996" bottom="0.78740157499999996" header="0.3" footer="0.3"/>
  <pageSetup paperSize="9" scale="89" orientation="landscape" r:id="rId1"/>
  <headerFooter>
    <oddHeader>&amp;LPracovní materiál &amp;C&amp;KFF0000Varianta I.</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view="pageLayout" zoomScaleNormal="100" workbookViewId="0">
      <selection activeCell="C15" sqref="C15"/>
    </sheetView>
  </sheetViews>
  <sheetFormatPr defaultRowHeight="15" x14ac:dyDescent="0.25"/>
  <cols>
    <col min="1" max="1" width="4.5703125" style="3" customWidth="1"/>
    <col min="2" max="2" width="22.7109375" style="3" customWidth="1"/>
    <col min="3" max="3" width="25.7109375" style="3" customWidth="1"/>
    <col min="4" max="4" width="30.42578125" style="3" customWidth="1"/>
    <col min="5" max="5" width="12.140625" style="3" bestFit="1" customWidth="1"/>
    <col min="6" max="6" width="8.85546875" style="3" bestFit="1" customWidth="1"/>
    <col min="7" max="7" width="10" style="3" customWidth="1"/>
    <col min="8" max="10" width="10.7109375" style="3" customWidth="1"/>
    <col min="11" max="16384" width="9.140625" style="3"/>
  </cols>
  <sheetData>
    <row r="1" spans="1:10" x14ac:dyDescent="0.25">
      <c r="H1" s="322" t="s">
        <v>135</v>
      </c>
      <c r="I1" s="322"/>
      <c r="J1" s="322"/>
    </row>
    <row r="2" spans="1:10" x14ac:dyDescent="0.25">
      <c r="H2" s="2"/>
      <c r="I2" s="2"/>
      <c r="J2" s="2"/>
    </row>
    <row r="3" spans="1:10" s="5" customFormat="1" ht="32.25" customHeight="1" x14ac:dyDescent="0.25">
      <c r="A3" s="5" t="s">
        <v>361</v>
      </c>
      <c r="C3" s="6" t="s">
        <v>237</v>
      </c>
      <c r="H3" s="5" t="s">
        <v>4</v>
      </c>
      <c r="I3" s="5" t="s">
        <v>335</v>
      </c>
    </row>
    <row r="4" spans="1:10" ht="15.75" thickBot="1" x14ac:dyDescent="0.3"/>
    <row r="5" spans="1:10" s="5" customFormat="1" ht="30.75" thickBot="1" x14ac:dyDescent="0.3">
      <c r="A5" s="58" t="s">
        <v>0</v>
      </c>
      <c r="B5" s="53" t="s">
        <v>1</v>
      </c>
      <c r="C5" s="53" t="s">
        <v>2</v>
      </c>
      <c r="D5" s="53" t="s">
        <v>5</v>
      </c>
      <c r="E5" s="53" t="s">
        <v>39</v>
      </c>
      <c r="F5" s="53" t="s">
        <v>38</v>
      </c>
      <c r="G5" s="53" t="s">
        <v>6</v>
      </c>
      <c r="H5" s="26" t="s">
        <v>173</v>
      </c>
      <c r="I5" s="26" t="s">
        <v>174</v>
      </c>
      <c r="J5" s="27" t="s">
        <v>175</v>
      </c>
    </row>
    <row r="6" spans="1:10" ht="38.25" x14ac:dyDescent="0.25">
      <c r="A6" s="62">
        <v>1</v>
      </c>
      <c r="B6" s="63" t="s">
        <v>23</v>
      </c>
      <c r="C6" s="63" t="s">
        <v>24</v>
      </c>
      <c r="D6" s="64" t="s">
        <v>24</v>
      </c>
      <c r="E6" s="65" t="s">
        <v>41</v>
      </c>
      <c r="F6" s="66" t="s">
        <v>45</v>
      </c>
      <c r="G6" s="67"/>
      <c r="H6" s="67"/>
      <c r="I6" s="67"/>
      <c r="J6" s="68"/>
    </row>
    <row r="7" spans="1:10" ht="39" x14ac:dyDescent="0.25">
      <c r="A7" s="69">
        <v>2</v>
      </c>
      <c r="B7" s="10" t="s">
        <v>25</v>
      </c>
      <c r="C7" s="11" t="s">
        <v>24</v>
      </c>
      <c r="D7" s="12" t="s">
        <v>29</v>
      </c>
      <c r="E7" s="10" t="s">
        <v>40</v>
      </c>
      <c r="F7" s="18" t="s">
        <v>42</v>
      </c>
      <c r="G7" s="4"/>
      <c r="H7" s="4"/>
      <c r="I7" s="4"/>
      <c r="J7" s="70"/>
    </row>
    <row r="8" spans="1:10" ht="25.5" x14ac:dyDescent="0.25">
      <c r="A8" s="69">
        <v>3</v>
      </c>
      <c r="B8" s="10" t="s">
        <v>26</v>
      </c>
      <c r="C8" s="10" t="s">
        <v>27</v>
      </c>
      <c r="D8" s="11" t="s">
        <v>27</v>
      </c>
      <c r="E8" s="10" t="s">
        <v>40</v>
      </c>
      <c r="F8" s="17" t="s">
        <v>42</v>
      </c>
      <c r="G8" s="4"/>
      <c r="H8" s="4"/>
      <c r="I8" s="4"/>
      <c r="J8" s="70"/>
    </row>
    <row r="9" spans="1:10" ht="51" x14ac:dyDescent="0.25">
      <c r="A9" s="69">
        <v>4</v>
      </c>
      <c r="B9" s="10" t="s">
        <v>28</v>
      </c>
      <c r="C9" s="10" t="s">
        <v>29</v>
      </c>
      <c r="D9" s="39" t="s">
        <v>34</v>
      </c>
      <c r="E9" s="11" t="s">
        <v>40</v>
      </c>
      <c r="F9" s="71" t="s">
        <v>42</v>
      </c>
      <c r="G9" s="4"/>
      <c r="H9" s="4"/>
      <c r="I9" s="4"/>
      <c r="J9" s="70"/>
    </row>
    <row r="10" spans="1:10" ht="27.75" customHeight="1" thickBot="1" x14ac:dyDescent="0.3">
      <c r="A10" s="72">
        <v>5</v>
      </c>
      <c r="B10" s="73" t="s">
        <v>30</v>
      </c>
      <c r="C10" s="73" t="s">
        <v>31</v>
      </c>
      <c r="D10" s="73" t="s">
        <v>31</v>
      </c>
      <c r="E10" s="74" t="s">
        <v>40</v>
      </c>
      <c r="F10" s="75" t="s">
        <v>42</v>
      </c>
      <c r="G10" s="76"/>
      <c r="H10" s="77"/>
      <c r="I10" s="77"/>
      <c r="J10" s="78"/>
    </row>
    <row r="12" spans="1:10" x14ac:dyDescent="0.25">
      <c r="B12" s="283" t="s">
        <v>67</v>
      </c>
    </row>
    <row r="14" spans="1:10" x14ac:dyDescent="0.25">
      <c r="B14" s="283" t="s">
        <v>72</v>
      </c>
    </row>
    <row r="15" spans="1:10" x14ac:dyDescent="0.25">
      <c r="C15" s="5"/>
    </row>
  </sheetData>
  <mergeCells count="1">
    <mergeCell ref="H1:J1"/>
  </mergeCells>
  <pageMargins left="0.7" right="0.7" top="0.78740157499999996" bottom="0.78740157499999996" header="0.3" footer="0.3"/>
  <pageSetup paperSize="9" scale="89" orientation="landscape" r:id="rId1"/>
  <headerFooter>
    <oddHeader>&amp;LPracovní materiál &amp;C&amp;KFF0000Varianta I.</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view="pageLayout" topLeftCell="A4" zoomScaleNormal="100" workbookViewId="0">
      <selection activeCell="D7" sqref="D7"/>
    </sheetView>
  </sheetViews>
  <sheetFormatPr defaultRowHeight="15" x14ac:dyDescent="0.25"/>
  <cols>
    <col min="1" max="1" width="4" style="29" customWidth="1"/>
    <col min="2" max="2" width="23.28515625" style="200" customWidth="1"/>
    <col min="3" max="3" width="26.42578125" style="3" customWidth="1"/>
    <col min="4" max="4" width="30.42578125" style="44" customWidth="1"/>
    <col min="5" max="5" width="12.140625" style="44" bestFit="1" customWidth="1"/>
    <col min="6" max="6" width="8.85546875" style="44" bestFit="1" customWidth="1"/>
    <col min="7" max="7" width="10" style="29" customWidth="1"/>
    <col min="8" max="9" width="10.7109375" style="3" customWidth="1"/>
    <col min="10" max="10" width="11.28515625" style="3" customWidth="1"/>
    <col min="11" max="256" width="9.140625" style="3"/>
    <col min="257" max="257" width="4" style="3" customWidth="1"/>
    <col min="258" max="258" width="23.28515625" style="3" customWidth="1"/>
    <col min="259" max="259" width="26.42578125" style="3" customWidth="1"/>
    <col min="260" max="260" width="30.42578125" style="3" customWidth="1"/>
    <col min="261" max="261" width="12.140625" style="3" bestFit="1" customWidth="1"/>
    <col min="262" max="262" width="8.85546875" style="3" bestFit="1" customWidth="1"/>
    <col min="263" max="263" width="10" style="3" customWidth="1"/>
    <col min="264" max="265" width="10.7109375" style="3" customWidth="1"/>
    <col min="266" max="266" width="11.28515625" style="3" customWidth="1"/>
    <col min="267" max="512" width="9.140625" style="3"/>
    <col min="513" max="513" width="4" style="3" customWidth="1"/>
    <col min="514" max="514" width="23.28515625" style="3" customWidth="1"/>
    <col min="515" max="515" width="26.42578125" style="3" customWidth="1"/>
    <col min="516" max="516" width="30.42578125" style="3" customWidth="1"/>
    <col min="517" max="517" width="12.140625" style="3" bestFit="1" customWidth="1"/>
    <col min="518" max="518" width="8.85546875" style="3" bestFit="1" customWidth="1"/>
    <col min="519" max="519" width="10" style="3" customWidth="1"/>
    <col min="520" max="521" width="10.7109375" style="3" customWidth="1"/>
    <col min="522" max="522" width="11.28515625" style="3" customWidth="1"/>
    <col min="523" max="768" width="9.140625" style="3"/>
    <col min="769" max="769" width="4" style="3" customWidth="1"/>
    <col min="770" max="770" width="23.28515625" style="3" customWidth="1"/>
    <col min="771" max="771" width="26.42578125" style="3" customWidth="1"/>
    <col min="772" max="772" width="30.42578125" style="3" customWidth="1"/>
    <col min="773" max="773" width="12.140625" style="3" bestFit="1" customWidth="1"/>
    <col min="774" max="774" width="8.85546875" style="3" bestFit="1" customWidth="1"/>
    <col min="775" max="775" width="10" style="3" customWidth="1"/>
    <col min="776" max="777" width="10.7109375" style="3" customWidth="1"/>
    <col min="778" max="778" width="11.28515625" style="3" customWidth="1"/>
    <col min="779" max="1024" width="9.140625" style="3"/>
    <col min="1025" max="1025" width="4" style="3" customWidth="1"/>
    <col min="1026" max="1026" width="23.28515625" style="3" customWidth="1"/>
    <col min="1027" max="1027" width="26.42578125" style="3" customWidth="1"/>
    <col min="1028" max="1028" width="30.42578125" style="3" customWidth="1"/>
    <col min="1029" max="1029" width="12.140625" style="3" bestFit="1" customWidth="1"/>
    <col min="1030" max="1030" width="8.85546875" style="3" bestFit="1" customWidth="1"/>
    <col min="1031" max="1031" width="10" style="3" customWidth="1"/>
    <col min="1032" max="1033" width="10.7109375" style="3" customWidth="1"/>
    <col min="1034" max="1034" width="11.28515625" style="3" customWidth="1"/>
    <col min="1035" max="1280" width="9.140625" style="3"/>
    <col min="1281" max="1281" width="4" style="3" customWidth="1"/>
    <col min="1282" max="1282" width="23.28515625" style="3" customWidth="1"/>
    <col min="1283" max="1283" width="26.42578125" style="3" customWidth="1"/>
    <col min="1284" max="1284" width="30.42578125" style="3" customWidth="1"/>
    <col min="1285" max="1285" width="12.140625" style="3" bestFit="1" customWidth="1"/>
    <col min="1286" max="1286" width="8.85546875" style="3" bestFit="1" customWidth="1"/>
    <col min="1287" max="1287" width="10" style="3" customWidth="1"/>
    <col min="1288" max="1289" width="10.7109375" style="3" customWidth="1"/>
    <col min="1290" max="1290" width="11.28515625" style="3" customWidth="1"/>
    <col min="1291" max="1536" width="9.140625" style="3"/>
    <col min="1537" max="1537" width="4" style="3" customWidth="1"/>
    <col min="1538" max="1538" width="23.28515625" style="3" customWidth="1"/>
    <col min="1539" max="1539" width="26.42578125" style="3" customWidth="1"/>
    <col min="1540" max="1540" width="30.42578125" style="3" customWidth="1"/>
    <col min="1541" max="1541" width="12.140625" style="3" bestFit="1" customWidth="1"/>
    <col min="1542" max="1542" width="8.85546875" style="3" bestFit="1" customWidth="1"/>
    <col min="1543" max="1543" width="10" style="3" customWidth="1"/>
    <col min="1544" max="1545" width="10.7109375" style="3" customWidth="1"/>
    <col min="1546" max="1546" width="11.28515625" style="3" customWidth="1"/>
    <col min="1547" max="1792" width="9.140625" style="3"/>
    <col min="1793" max="1793" width="4" style="3" customWidth="1"/>
    <col min="1794" max="1794" width="23.28515625" style="3" customWidth="1"/>
    <col min="1795" max="1795" width="26.42578125" style="3" customWidth="1"/>
    <col min="1796" max="1796" width="30.42578125" style="3" customWidth="1"/>
    <col min="1797" max="1797" width="12.140625" style="3" bestFit="1" customWidth="1"/>
    <col min="1798" max="1798" width="8.85546875" style="3" bestFit="1" customWidth="1"/>
    <col min="1799" max="1799" width="10" style="3" customWidth="1"/>
    <col min="1800" max="1801" width="10.7109375" style="3" customWidth="1"/>
    <col min="1802" max="1802" width="11.28515625" style="3" customWidth="1"/>
    <col min="1803" max="2048" width="9.140625" style="3"/>
    <col min="2049" max="2049" width="4" style="3" customWidth="1"/>
    <col min="2050" max="2050" width="23.28515625" style="3" customWidth="1"/>
    <col min="2051" max="2051" width="26.42578125" style="3" customWidth="1"/>
    <col min="2052" max="2052" width="30.42578125" style="3" customWidth="1"/>
    <col min="2053" max="2053" width="12.140625" style="3" bestFit="1" customWidth="1"/>
    <col min="2054" max="2054" width="8.85546875" style="3" bestFit="1" customWidth="1"/>
    <col min="2055" max="2055" width="10" style="3" customWidth="1"/>
    <col min="2056" max="2057" width="10.7109375" style="3" customWidth="1"/>
    <col min="2058" max="2058" width="11.28515625" style="3" customWidth="1"/>
    <col min="2059" max="2304" width="9.140625" style="3"/>
    <col min="2305" max="2305" width="4" style="3" customWidth="1"/>
    <col min="2306" max="2306" width="23.28515625" style="3" customWidth="1"/>
    <col min="2307" max="2307" width="26.42578125" style="3" customWidth="1"/>
    <col min="2308" max="2308" width="30.42578125" style="3" customWidth="1"/>
    <col min="2309" max="2309" width="12.140625" style="3" bestFit="1" customWidth="1"/>
    <col min="2310" max="2310" width="8.85546875" style="3" bestFit="1" customWidth="1"/>
    <col min="2311" max="2311" width="10" style="3" customWidth="1"/>
    <col min="2312" max="2313" width="10.7109375" style="3" customWidth="1"/>
    <col min="2314" max="2314" width="11.28515625" style="3" customWidth="1"/>
    <col min="2315" max="2560" width="9.140625" style="3"/>
    <col min="2561" max="2561" width="4" style="3" customWidth="1"/>
    <col min="2562" max="2562" width="23.28515625" style="3" customWidth="1"/>
    <col min="2563" max="2563" width="26.42578125" style="3" customWidth="1"/>
    <col min="2564" max="2564" width="30.42578125" style="3" customWidth="1"/>
    <col min="2565" max="2565" width="12.140625" style="3" bestFit="1" customWidth="1"/>
    <col min="2566" max="2566" width="8.85546875" style="3" bestFit="1" customWidth="1"/>
    <col min="2567" max="2567" width="10" style="3" customWidth="1"/>
    <col min="2568" max="2569" width="10.7109375" style="3" customWidth="1"/>
    <col min="2570" max="2570" width="11.28515625" style="3" customWidth="1"/>
    <col min="2571" max="2816" width="9.140625" style="3"/>
    <col min="2817" max="2817" width="4" style="3" customWidth="1"/>
    <col min="2818" max="2818" width="23.28515625" style="3" customWidth="1"/>
    <col min="2819" max="2819" width="26.42578125" style="3" customWidth="1"/>
    <col min="2820" max="2820" width="30.42578125" style="3" customWidth="1"/>
    <col min="2821" max="2821" width="12.140625" style="3" bestFit="1" customWidth="1"/>
    <col min="2822" max="2822" width="8.85546875" style="3" bestFit="1" customWidth="1"/>
    <col min="2823" max="2823" width="10" style="3" customWidth="1"/>
    <col min="2824" max="2825" width="10.7109375" style="3" customWidth="1"/>
    <col min="2826" max="2826" width="11.28515625" style="3" customWidth="1"/>
    <col min="2827" max="3072" width="9.140625" style="3"/>
    <col min="3073" max="3073" width="4" style="3" customWidth="1"/>
    <col min="3074" max="3074" width="23.28515625" style="3" customWidth="1"/>
    <col min="3075" max="3075" width="26.42578125" style="3" customWidth="1"/>
    <col min="3076" max="3076" width="30.42578125" style="3" customWidth="1"/>
    <col min="3077" max="3077" width="12.140625" style="3" bestFit="1" customWidth="1"/>
    <col min="3078" max="3078" width="8.85546875" style="3" bestFit="1" customWidth="1"/>
    <col min="3079" max="3079" width="10" style="3" customWidth="1"/>
    <col min="3080" max="3081" width="10.7109375" style="3" customWidth="1"/>
    <col min="3082" max="3082" width="11.28515625" style="3" customWidth="1"/>
    <col min="3083" max="3328" width="9.140625" style="3"/>
    <col min="3329" max="3329" width="4" style="3" customWidth="1"/>
    <col min="3330" max="3330" width="23.28515625" style="3" customWidth="1"/>
    <col min="3331" max="3331" width="26.42578125" style="3" customWidth="1"/>
    <col min="3332" max="3332" width="30.42578125" style="3" customWidth="1"/>
    <col min="3333" max="3333" width="12.140625" style="3" bestFit="1" customWidth="1"/>
    <col min="3334" max="3334" width="8.85546875" style="3" bestFit="1" customWidth="1"/>
    <col min="3335" max="3335" width="10" style="3" customWidth="1"/>
    <col min="3336" max="3337" width="10.7109375" style="3" customWidth="1"/>
    <col min="3338" max="3338" width="11.28515625" style="3" customWidth="1"/>
    <col min="3339" max="3584" width="9.140625" style="3"/>
    <col min="3585" max="3585" width="4" style="3" customWidth="1"/>
    <col min="3586" max="3586" width="23.28515625" style="3" customWidth="1"/>
    <col min="3587" max="3587" width="26.42578125" style="3" customWidth="1"/>
    <col min="3588" max="3588" width="30.42578125" style="3" customWidth="1"/>
    <col min="3589" max="3589" width="12.140625" style="3" bestFit="1" customWidth="1"/>
    <col min="3590" max="3590" width="8.85546875" style="3" bestFit="1" customWidth="1"/>
    <col min="3591" max="3591" width="10" style="3" customWidth="1"/>
    <col min="3592" max="3593" width="10.7109375" style="3" customWidth="1"/>
    <col min="3594" max="3594" width="11.28515625" style="3" customWidth="1"/>
    <col min="3595" max="3840" width="9.140625" style="3"/>
    <col min="3841" max="3841" width="4" style="3" customWidth="1"/>
    <col min="3842" max="3842" width="23.28515625" style="3" customWidth="1"/>
    <col min="3843" max="3843" width="26.42578125" style="3" customWidth="1"/>
    <col min="3844" max="3844" width="30.42578125" style="3" customWidth="1"/>
    <col min="3845" max="3845" width="12.140625" style="3" bestFit="1" customWidth="1"/>
    <col min="3846" max="3846" width="8.85546875" style="3" bestFit="1" customWidth="1"/>
    <col min="3847" max="3847" width="10" style="3" customWidth="1"/>
    <col min="3848" max="3849" width="10.7109375" style="3" customWidth="1"/>
    <col min="3850" max="3850" width="11.28515625" style="3" customWidth="1"/>
    <col min="3851" max="4096" width="9.140625" style="3"/>
    <col min="4097" max="4097" width="4" style="3" customWidth="1"/>
    <col min="4098" max="4098" width="23.28515625" style="3" customWidth="1"/>
    <col min="4099" max="4099" width="26.42578125" style="3" customWidth="1"/>
    <col min="4100" max="4100" width="30.42578125" style="3" customWidth="1"/>
    <col min="4101" max="4101" width="12.140625" style="3" bestFit="1" customWidth="1"/>
    <col min="4102" max="4102" width="8.85546875" style="3" bestFit="1" customWidth="1"/>
    <col min="4103" max="4103" width="10" style="3" customWidth="1"/>
    <col min="4104" max="4105" width="10.7109375" style="3" customWidth="1"/>
    <col min="4106" max="4106" width="11.28515625" style="3" customWidth="1"/>
    <col min="4107" max="4352" width="9.140625" style="3"/>
    <col min="4353" max="4353" width="4" style="3" customWidth="1"/>
    <col min="4354" max="4354" width="23.28515625" style="3" customWidth="1"/>
    <col min="4355" max="4355" width="26.42578125" style="3" customWidth="1"/>
    <col min="4356" max="4356" width="30.42578125" style="3" customWidth="1"/>
    <col min="4357" max="4357" width="12.140625" style="3" bestFit="1" customWidth="1"/>
    <col min="4358" max="4358" width="8.85546875" style="3" bestFit="1" customWidth="1"/>
    <col min="4359" max="4359" width="10" style="3" customWidth="1"/>
    <col min="4360" max="4361" width="10.7109375" style="3" customWidth="1"/>
    <col min="4362" max="4362" width="11.28515625" style="3" customWidth="1"/>
    <col min="4363" max="4608" width="9.140625" style="3"/>
    <col min="4609" max="4609" width="4" style="3" customWidth="1"/>
    <col min="4610" max="4610" width="23.28515625" style="3" customWidth="1"/>
    <col min="4611" max="4611" width="26.42578125" style="3" customWidth="1"/>
    <col min="4612" max="4612" width="30.42578125" style="3" customWidth="1"/>
    <col min="4613" max="4613" width="12.140625" style="3" bestFit="1" customWidth="1"/>
    <col min="4614" max="4614" width="8.85546875" style="3" bestFit="1" customWidth="1"/>
    <col min="4615" max="4615" width="10" style="3" customWidth="1"/>
    <col min="4616" max="4617" width="10.7109375" style="3" customWidth="1"/>
    <col min="4618" max="4618" width="11.28515625" style="3" customWidth="1"/>
    <col min="4619" max="4864" width="9.140625" style="3"/>
    <col min="4865" max="4865" width="4" style="3" customWidth="1"/>
    <col min="4866" max="4866" width="23.28515625" style="3" customWidth="1"/>
    <col min="4867" max="4867" width="26.42578125" style="3" customWidth="1"/>
    <col min="4868" max="4868" width="30.42578125" style="3" customWidth="1"/>
    <col min="4869" max="4869" width="12.140625" style="3" bestFit="1" customWidth="1"/>
    <col min="4870" max="4870" width="8.85546875" style="3" bestFit="1" customWidth="1"/>
    <col min="4871" max="4871" width="10" style="3" customWidth="1"/>
    <col min="4872" max="4873" width="10.7109375" style="3" customWidth="1"/>
    <col min="4874" max="4874" width="11.28515625" style="3" customWidth="1"/>
    <col min="4875" max="5120" width="9.140625" style="3"/>
    <col min="5121" max="5121" width="4" style="3" customWidth="1"/>
    <col min="5122" max="5122" width="23.28515625" style="3" customWidth="1"/>
    <col min="5123" max="5123" width="26.42578125" style="3" customWidth="1"/>
    <col min="5124" max="5124" width="30.42578125" style="3" customWidth="1"/>
    <col min="5125" max="5125" width="12.140625" style="3" bestFit="1" customWidth="1"/>
    <col min="5126" max="5126" width="8.85546875" style="3" bestFit="1" customWidth="1"/>
    <col min="5127" max="5127" width="10" style="3" customWidth="1"/>
    <col min="5128" max="5129" width="10.7109375" style="3" customWidth="1"/>
    <col min="5130" max="5130" width="11.28515625" style="3" customWidth="1"/>
    <col min="5131" max="5376" width="9.140625" style="3"/>
    <col min="5377" max="5377" width="4" style="3" customWidth="1"/>
    <col min="5378" max="5378" width="23.28515625" style="3" customWidth="1"/>
    <col min="5379" max="5379" width="26.42578125" style="3" customWidth="1"/>
    <col min="5380" max="5380" width="30.42578125" style="3" customWidth="1"/>
    <col min="5381" max="5381" width="12.140625" style="3" bestFit="1" customWidth="1"/>
    <col min="5382" max="5382" width="8.85546875" style="3" bestFit="1" customWidth="1"/>
    <col min="5383" max="5383" width="10" style="3" customWidth="1"/>
    <col min="5384" max="5385" width="10.7109375" style="3" customWidth="1"/>
    <col min="5386" max="5386" width="11.28515625" style="3" customWidth="1"/>
    <col min="5387" max="5632" width="9.140625" style="3"/>
    <col min="5633" max="5633" width="4" style="3" customWidth="1"/>
    <col min="5634" max="5634" width="23.28515625" style="3" customWidth="1"/>
    <col min="5635" max="5635" width="26.42578125" style="3" customWidth="1"/>
    <col min="5636" max="5636" width="30.42578125" style="3" customWidth="1"/>
    <col min="5637" max="5637" width="12.140625" style="3" bestFit="1" customWidth="1"/>
    <col min="5638" max="5638" width="8.85546875" style="3" bestFit="1" customWidth="1"/>
    <col min="5639" max="5639" width="10" style="3" customWidth="1"/>
    <col min="5640" max="5641" width="10.7109375" style="3" customWidth="1"/>
    <col min="5642" max="5642" width="11.28515625" style="3" customWidth="1"/>
    <col min="5643" max="5888" width="9.140625" style="3"/>
    <col min="5889" max="5889" width="4" style="3" customWidth="1"/>
    <col min="5890" max="5890" width="23.28515625" style="3" customWidth="1"/>
    <col min="5891" max="5891" width="26.42578125" style="3" customWidth="1"/>
    <col min="5892" max="5892" width="30.42578125" style="3" customWidth="1"/>
    <col min="5893" max="5893" width="12.140625" style="3" bestFit="1" customWidth="1"/>
    <col min="5894" max="5894" width="8.85546875" style="3" bestFit="1" customWidth="1"/>
    <col min="5895" max="5895" width="10" style="3" customWidth="1"/>
    <col min="5896" max="5897" width="10.7109375" style="3" customWidth="1"/>
    <col min="5898" max="5898" width="11.28515625" style="3" customWidth="1"/>
    <col min="5899" max="6144" width="9.140625" style="3"/>
    <col min="6145" max="6145" width="4" style="3" customWidth="1"/>
    <col min="6146" max="6146" width="23.28515625" style="3" customWidth="1"/>
    <col min="6147" max="6147" width="26.42578125" style="3" customWidth="1"/>
    <col min="6148" max="6148" width="30.42578125" style="3" customWidth="1"/>
    <col min="6149" max="6149" width="12.140625" style="3" bestFit="1" customWidth="1"/>
    <col min="6150" max="6150" width="8.85546875" style="3" bestFit="1" customWidth="1"/>
    <col min="6151" max="6151" width="10" style="3" customWidth="1"/>
    <col min="6152" max="6153" width="10.7109375" style="3" customWidth="1"/>
    <col min="6154" max="6154" width="11.28515625" style="3" customWidth="1"/>
    <col min="6155" max="6400" width="9.140625" style="3"/>
    <col min="6401" max="6401" width="4" style="3" customWidth="1"/>
    <col min="6402" max="6402" width="23.28515625" style="3" customWidth="1"/>
    <col min="6403" max="6403" width="26.42578125" style="3" customWidth="1"/>
    <col min="6404" max="6404" width="30.42578125" style="3" customWidth="1"/>
    <col min="6405" max="6405" width="12.140625" style="3" bestFit="1" customWidth="1"/>
    <col min="6406" max="6406" width="8.85546875" style="3" bestFit="1" customWidth="1"/>
    <col min="6407" max="6407" width="10" style="3" customWidth="1"/>
    <col min="6408" max="6409" width="10.7109375" style="3" customWidth="1"/>
    <col min="6410" max="6410" width="11.28515625" style="3" customWidth="1"/>
    <col min="6411" max="6656" width="9.140625" style="3"/>
    <col min="6657" max="6657" width="4" style="3" customWidth="1"/>
    <col min="6658" max="6658" width="23.28515625" style="3" customWidth="1"/>
    <col min="6659" max="6659" width="26.42578125" style="3" customWidth="1"/>
    <col min="6660" max="6660" width="30.42578125" style="3" customWidth="1"/>
    <col min="6661" max="6661" width="12.140625" style="3" bestFit="1" customWidth="1"/>
    <col min="6662" max="6662" width="8.85546875" style="3" bestFit="1" customWidth="1"/>
    <col min="6663" max="6663" width="10" style="3" customWidth="1"/>
    <col min="6664" max="6665" width="10.7109375" style="3" customWidth="1"/>
    <col min="6666" max="6666" width="11.28515625" style="3" customWidth="1"/>
    <col min="6667" max="6912" width="9.140625" style="3"/>
    <col min="6913" max="6913" width="4" style="3" customWidth="1"/>
    <col min="6914" max="6914" width="23.28515625" style="3" customWidth="1"/>
    <col min="6915" max="6915" width="26.42578125" style="3" customWidth="1"/>
    <col min="6916" max="6916" width="30.42578125" style="3" customWidth="1"/>
    <col min="6917" max="6917" width="12.140625" style="3" bestFit="1" customWidth="1"/>
    <col min="6918" max="6918" width="8.85546875" style="3" bestFit="1" customWidth="1"/>
    <col min="6919" max="6919" width="10" style="3" customWidth="1"/>
    <col min="6920" max="6921" width="10.7109375" style="3" customWidth="1"/>
    <col min="6922" max="6922" width="11.28515625" style="3" customWidth="1"/>
    <col min="6923" max="7168" width="9.140625" style="3"/>
    <col min="7169" max="7169" width="4" style="3" customWidth="1"/>
    <col min="7170" max="7170" width="23.28515625" style="3" customWidth="1"/>
    <col min="7171" max="7171" width="26.42578125" style="3" customWidth="1"/>
    <col min="7172" max="7172" width="30.42578125" style="3" customWidth="1"/>
    <col min="7173" max="7173" width="12.140625" style="3" bestFit="1" customWidth="1"/>
    <col min="7174" max="7174" width="8.85546875" style="3" bestFit="1" customWidth="1"/>
    <col min="7175" max="7175" width="10" style="3" customWidth="1"/>
    <col min="7176" max="7177" width="10.7109375" style="3" customWidth="1"/>
    <col min="7178" max="7178" width="11.28515625" style="3" customWidth="1"/>
    <col min="7179" max="7424" width="9.140625" style="3"/>
    <col min="7425" max="7425" width="4" style="3" customWidth="1"/>
    <col min="7426" max="7426" width="23.28515625" style="3" customWidth="1"/>
    <col min="7427" max="7427" width="26.42578125" style="3" customWidth="1"/>
    <col min="7428" max="7428" width="30.42578125" style="3" customWidth="1"/>
    <col min="7429" max="7429" width="12.140625" style="3" bestFit="1" customWidth="1"/>
    <col min="7430" max="7430" width="8.85546875" style="3" bestFit="1" customWidth="1"/>
    <col min="7431" max="7431" width="10" style="3" customWidth="1"/>
    <col min="7432" max="7433" width="10.7109375" style="3" customWidth="1"/>
    <col min="7434" max="7434" width="11.28515625" style="3" customWidth="1"/>
    <col min="7435" max="7680" width="9.140625" style="3"/>
    <col min="7681" max="7681" width="4" style="3" customWidth="1"/>
    <col min="7682" max="7682" width="23.28515625" style="3" customWidth="1"/>
    <col min="7683" max="7683" width="26.42578125" style="3" customWidth="1"/>
    <col min="7684" max="7684" width="30.42578125" style="3" customWidth="1"/>
    <col min="7685" max="7685" width="12.140625" style="3" bestFit="1" customWidth="1"/>
    <col min="7686" max="7686" width="8.85546875" style="3" bestFit="1" customWidth="1"/>
    <col min="7687" max="7687" width="10" style="3" customWidth="1"/>
    <col min="7688" max="7689" width="10.7109375" style="3" customWidth="1"/>
    <col min="7690" max="7690" width="11.28515625" style="3" customWidth="1"/>
    <col min="7691" max="7936" width="9.140625" style="3"/>
    <col min="7937" max="7937" width="4" style="3" customWidth="1"/>
    <col min="7938" max="7938" width="23.28515625" style="3" customWidth="1"/>
    <col min="7939" max="7939" width="26.42578125" style="3" customWidth="1"/>
    <col min="7940" max="7940" width="30.42578125" style="3" customWidth="1"/>
    <col min="7941" max="7941" width="12.140625" style="3" bestFit="1" customWidth="1"/>
    <col min="7942" max="7942" width="8.85546875" style="3" bestFit="1" customWidth="1"/>
    <col min="7943" max="7943" width="10" style="3" customWidth="1"/>
    <col min="7944" max="7945" width="10.7109375" style="3" customWidth="1"/>
    <col min="7946" max="7946" width="11.28515625" style="3" customWidth="1"/>
    <col min="7947" max="8192" width="9.140625" style="3"/>
    <col min="8193" max="8193" width="4" style="3" customWidth="1"/>
    <col min="8194" max="8194" width="23.28515625" style="3" customWidth="1"/>
    <col min="8195" max="8195" width="26.42578125" style="3" customWidth="1"/>
    <col min="8196" max="8196" width="30.42578125" style="3" customWidth="1"/>
    <col min="8197" max="8197" width="12.140625" style="3" bestFit="1" customWidth="1"/>
    <col min="8198" max="8198" width="8.85546875" style="3" bestFit="1" customWidth="1"/>
    <col min="8199" max="8199" width="10" style="3" customWidth="1"/>
    <col min="8200" max="8201" width="10.7109375" style="3" customWidth="1"/>
    <col min="8202" max="8202" width="11.28515625" style="3" customWidth="1"/>
    <col min="8203" max="8448" width="9.140625" style="3"/>
    <col min="8449" max="8449" width="4" style="3" customWidth="1"/>
    <col min="8450" max="8450" width="23.28515625" style="3" customWidth="1"/>
    <col min="8451" max="8451" width="26.42578125" style="3" customWidth="1"/>
    <col min="8452" max="8452" width="30.42578125" style="3" customWidth="1"/>
    <col min="8453" max="8453" width="12.140625" style="3" bestFit="1" customWidth="1"/>
    <col min="8454" max="8454" width="8.85546875" style="3" bestFit="1" customWidth="1"/>
    <col min="8455" max="8455" width="10" style="3" customWidth="1"/>
    <col min="8456" max="8457" width="10.7109375" style="3" customWidth="1"/>
    <col min="8458" max="8458" width="11.28515625" style="3" customWidth="1"/>
    <col min="8459" max="8704" width="9.140625" style="3"/>
    <col min="8705" max="8705" width="4" style="3" customWidth="1"/>
    <col min="8706" max="8706" width="23.28515625" style="3" customWidth="1"/>
    <col min="8707" max="8707" width="26.42578125" style="3" customWidth="1"/>
    <col min="8708" max="8708" width="30.42578125" style="3" customWidth="1"/>
    <col min="8709" max="8709" width="12.140625" style="3" bestFit="1" customWidth="1"/>
    <col min="8710" max="8710" width="8.85546875" style="3" bestFit="1" customWidth="1"/>
    <col min="8711" max="8711" width="10" style="3" customWidth="1"/>
    <col min="8712" max="8713" width="10.7109375" style="3" customWidth="1"/>
    <col min="8714" max="8714" width="11.28515625" style="3" customWidth="1"/>
    <col min="8715" max="8960" width="9.140625" style="3"/>
    <col min="8961" max="8961" width="4" style="3" customWidth="1"/>
    <col min="8962" max="8962" width="23.28515625" style="3" customWidth="1"/>
    <col min="8963" max="8963" width="26.42578125" style="3" customWidth="1"/>
    <col min="8964" max="8964" width="30.42578125" style="3" customWidth="1"/>
    <col min="8965" max="8965" width="12.140625" style="3" bestFit="1" customWidth="1"/>
    <col min="8966" max="8966" width="8.85546875" style="3" bestFit="1" customWidth="1"/>
    <col min="8967" max="8967" width="10" style="3" customWidth="1"/>
    <col min="8968" max="8969" width="10.7109375" style="3" customWidth="1"/>
    <col min="8970" max="8970" width="11.28515625" style="3" customWidth="1"/>
    <col min="8971" max="9216" width="9.140625" style="3"/>
    <col min="9217" max="9217" width="4" style="3" customWidth="1"/>
    <col min="9218" max="9218" width="23.28515625" style="3" customWidth="1"/>
    <col min="9219" max="9219" width="26.42578125" style="3" customWidth="1"/>
    <col min="9220" max="9220" width="30.42578125" style="3" customWidth="1"/>
    <col min="9221" max="9221" width="12.140625" style="3" bestFit="1" customWidth="1"/>
    <col min="9222" max="9222" width="8.85546875" style="3" bestFit="1" customWidth="1"/>
    <col min="9223" max="9223" width="10" style="3" customWidth="1"/>
    <col min="9224" max="9225" width="10.7109375" style="3" customWidth="1"/>
    <col min="9226" max="9226" width="11.28515625" style="3" customWidth="1"/>
    <col min="9227" max="9472" width="9.140625" style="3"/>
    <col min="9473" max="9473" width="4" style="3" customWidth="1"/>
    <col min="9474" max="9474" width="23.28515625" style="3" customWidth="1"/>
    <col min="9475" max="9475" width="26.42578125" style="3" customWidth="1"/>
    <col min="9476" max="9476" width="30.42578125" style="3" customWidth="1"/>
    <col min="9477" max="9477" width="12.140625" style="3" bestFit="1" customWidth="1"/>
    <col min="9478" max="9478" width="8.85546875" style="3" bestFit="1" customWidth="1"/>
    <col min="9479" max="9479" width="10" style="3" customWidth="1"/>
    <col min="9480" max="9481" width="10.7109375" style="3" customWidth="1"/>
    <col min="9482" max="9482" width="11.28515625" style="3" customWidth="1"/>
    <col min="9483" max="9728" width="9.140625" style="3"/>
    <col min="9729" max="9729" width="4" style="3" customWidth="1"/>
    <col min="9730" max="9730" width="23.28515625" style="3" customWidth="1"/>
    <col min="9731" max="9731" width="26.42578125" style="3" customWidth="1"/>
    <col min="9732" max="9732" width="30.42578125" style="3" customWidth="1"/>
    <col min="9733" max="9733" width="12.140625" style="3" bestFit="1" customWidth="1"/>
    <col min="9734" max="9734" width="8.85546875" style="3" bestFit="1" customWidth="1"/>
    <col min="9735" max="9735" width="10" style="3" customWidth="1"/>
    <col min="9736" max="9737" width="10.7109375" style="3" customWidth="1"/>
    <col min="9738" max="9738" width="11.28515625" style="3" customWidth="1"/>
    <col min="9739" max="9984" width="9.140625" style="3"/>
    <col min="9985" max="9985" width="4" style="3" customWidth="1"/>
    <col min="9986" max="9986" width="23.28515625" style="3" customWidth="1"/>
    <col min="9987" max="9987" width="26.42578125" style="3" customWidth="1"/>
    <col min="9988" max="9988" width="30.42578125" style="3" customWidth="1"/>
    <col min="9989" max="9989" width="12.140625" style="3" bestFit="1" customWidth="1"/>
    <col min="9990" max="9990" width="8.85546875" style="3" bestFit="1" customWidth="1"/>
    <col min="9991" max="9991" width="10" style="3" customWidth="1"/>
    <col min="9992" max="9993" width="10.7109375" style="3" customWidth="1"/>
    <col min="9994" max="9994" width="11.28515625" style="3" customWidth="1"/>
    <col min="9995" max="10240" width="9.140625" style="3"/>
    <col min="10241" max="10241" width="4" style="3" customWidth="1"/>
    <col min="10242" max="10242" width="23.28515625" style="3" customWidth="1"/>
    <col min="10243" max="10243" width="26.42578125" style="3" customWidth="1"/>
    <col min="10244" max="10244" width="30.42578125" style="3" customWidth="1"/>
    <col min="10245" max="10245" width="12.140625" style="3" bestFit="1" customWidth="1"/>
    <col min="10246" max="10246" width="8.85546875" style="3" bestFit="1" customWidth="1"/>
    <col min="10247" max="10247" width="10" style="3" customWidth="1"/>
    <col min="10248" max="10249" width="10.7109375" style="3" customWidth="1"/>
    <col min="10250" max="10250" width="11.28515625" style="3" customWidth="1"/>
    <col min="10251" max="10496" width="9.140625" style="3"/>
    <col min="10497" max="10497" width="4" style="3" customWidth="1"/>
    <col min="10498" max="10498" width="23.28515625" style="3" customWidth="1"/>
    <col min="10499" max="10499" width="26.42578125" style="3" customWidth="1"/>
    <col min="10500" max="10500" width="30.42578125" style="3" customWidth="1"/>
    <col min="10501" max="10501" width="12.140625" style="3" bestFit="1" customWidth="1"/>
    <col min="10502" max="10502" width="8.85546875" style="3" bestFit="1" customWidth="1"/>
    <col min="10503" max="10503" width="10" style="3" customWidth="1"/>
    <col min="10504" max="10505" width="10.7109375" style="3" customWidth="1"/>
    <col min="10506" max="10506" width="11.28515625" style="3" customWidth="1"/>
    <col min="10507" max="10752" width="9.140625" style="3"/>
    <col min="10753" max="10753" width="4" style="3" customWidth="1"/>
    <col min="10754" max="10754" width="23.28515625" style="3" customWidth="1"/>
    <col min="10755" max="10755" width="26.42578125" style="3" customWidth="1"/>
    <col min="10756" max="10756" width="30.42578125" style="3" customWidth="1"/>
    <col min="10757" max="10757" width="12.140625" style="3" bestFit="1" customWidth="1"/>
    <col min="10758" max="10758" width="8.85546875" style="3" bestFit="1" customWidth="1"/>
    <col min="10759" max="10759" width="10" style="3" customWidth="1"/>
    <col min="10760" max="10761" width="10.7109375" style="3" customWidth="1"/>
    <col min="10762" max="10762" width="11.28515625" style="3" customWidth="1"/>
    <col min="10763" max="11008" width="9.140625" style="3"/>
    <col min="11009" max="11009" width="4" style="3" customWidth="1"/>
    <col min="11010" max="11010" width="23.28515625" style="3" customWidth="1"/>
    <col min="11011" max="11011" width="26.42578125" style="3" customWidth="1"/>
    <col min="11012" max="11012" width="30.42578125" style="3" customWidth="1"/>
    <col min="11013" max="11013" width="12.140625" style="3" bestFit="1" customWidth="1"/>
    <col min="11014" max="11014" width="8.85546875" style="3" bestFit="1" customWidth="1"/>
    <col min="11015" max="11015" width="10" style="3" customWidth="1"/>
    <col min="11016" max="11017" width="10.7109375" style="3" customWidth="1"/>
    <col min="11018" max="11018" width="11.28515625" style="3" customWidth="1"/>
    <col min="11019" max="11264" width="9.140625" style="3"/>
    <col min="11265" max="11265" width="4" style="3" customWidth="1"/>
    <col min="11266" max="11266" width="23.28515625" style="3" customWidth="1"/>
    <col min="11267" max="11267" width="26.42578125" style="3" customWidth="1"/>
    <col min="11268" max="11268" width="30.42578125" style="3" customWidth="1"/>
    <col min="11269" max="11269" width="12.140625" style="3" bestFit="1" customWidth="1"/>
    <col min="11270" max="11270" width="8.85546875" style="3" bestFit="1" customWidth="1"/>
    <col min="11271" max="11271" width="10" style="3" customWidth="1"/>
    <col min="11272" max="11273" width="10.7109375" style="3" customWidth="1"/>
    <col min="11274" max="11274" width="11.28515625" style="3" customWidth="1"/>
    <col min="11275" max="11520" width="9.140625" style="3"/>
    <col min="11521" max="11521" width="4" style="3" customWidth="1"/>
    <col min="11522" max="11522" width="23.28515625" style="3" customWidth="1"/>
    <col min="11523" max="11523" width="26.42578125" style="3" customWidth="1"/>
    <col min="11524" max="11524" width="30.42578125" style="3" customWidth="1"/>
    <col min="11525" max="11525" width="12.140625" style="3" bestFit="1" customWidth="1"/>
    <col min="11526" max="11526" width="8.85546875" style="3" bestFit="1" customWidth="1"/>
    <col min="11527" max="11527" width="10" style="3" customWidth="1"/>
    <col min="11528" max="11529" width="10.7109375" style="3" customWidth="1"/>
    <col min="11530" max="11530" width="11.28515625" style="3" customWidth="1"/>
    <col min="11531" max="11776" width="9.140625" style="3"/>
    <col min="11777" max="11777" width="4" style="3" customWidth="1"/>
    <col min="11778" max="11778" width="23.28515625" style="3" customWidth="1"/>
    <col min="11779" max="11779" width="26.42578125" style="3" customWidth="1"/>
    <col min="11780" max="11780" width="30.42578125" style="3" customWidth="1"/>
    <col min="11781" max="11781" width="12.140625" style="3" bestFit="1" customWidth="1"/>
    <col min="11782" max="11782" width="8.85546875" style="3" bestFit="1" customWidth="1"/>
    <col min="11783" max="11783" width="10" style="3" customWidth="1"/>
    <col min="11784" max="11785" width="10.7109375" style="3" customWidth="1"/>
    <col min="11786" max="11786" width="11.28515625" style="3" customWidth="1"/>
    <col min="11787" max="12032" width="9.140625" style="3"/>
    <col min="12033" max="12033" width="4" style="3" customWidth="1"/>
    <col min="12034" max="12034" width="23.28515625" style="3" customWidth="1"/>
    <col min="12035" max="12035" width="26.42578125" style="3" customWidth="1"/>
    <col min="12036" max="12036" width="30.42578125" style="3" customWidth="1"/>
    <col min="12037" max="12037" width="12.140625" style="3" bestFit="1" customWidth="1"/>
    <col min="12038" max="12038" width="8.85546875" style="3" bestFit="1" customWidth="1"/>
    <col min="12039" max="12039" width="10" style="3" customWidth="1"/>
    <col min="12040" max="12041" width="10.7109375" style="3" customWidth="1"/>
    <col min="12042" max="12042" width="11.28515625" style="3" customWidth="1"/>
    <col min="12043" max="12288" width="9.140625" style="3"/>
    <col min="12289" max="12289" width="4" style="3" customWidth="1"/>
    <col min="12290" max="12290" width="23.28515625" style="3" customWidth="1"/>
    <col min="12291" max="12291" width="26.42578125" style="3" customWidth="1"/>
    <col min="12292" max="12292" width="30.42578125" style="3" customWidth="1"/>
    <col min="12293" max="12293" width="12.140625" style="3" bestFit="1" customWidth="1"/>
    <col min="12294" max="12294" width="8.85546875" style="3" bestFit="1" customWidth="1"/>
    <col min="12295" max="12295" width="10" style="3" customWidth="1"/>
    <col min="12296" max="12297" width="10.7109375" style="3" customWidth="1"/>
    <col min="12298" max="12298" width="11.28515625" style="3" customWidth="1"/>
    <col min="12299" max="12544" width="9.140625" style="3"/>
    <col min="12545" max="12545" width="4" style="3" customWidth="1"/>
    <col min="12546" max="12546" width="23.28515625" style="3" customWidth="1"/>
    <col min="12547" max="12547" width="26.42578125" style="3" customWidth="1"/>
    <col min="12548" max="12548" width="30.42578125" style="3" customWidth="1"/>
    <col min="12549" max="12549" width="12.140625" style="3" bestFit="1" customWidth="1"/>
    <col min="12550" max="12550" width="8.85546875" style="3" bestFit="1" customWidth="1"/>
    <col min="12551" max="12551" width="10" style="3" customWidth="1"/>
    <col min="12552" max="12553" width="10.7109375" style="3" customWidth="1"/>
    <col min="12554" max="12554" width="11.28515625" style="3" customWidth="1"/>
    <col min="12555" max="12800" width="9.140625" style="3"/>
    <col min="12801" max="12801" width="4" style="3" customWidth="1"/>
    <col min="12802" max="12802" width="23.28515625" style="3" customWidth="1"/>
    <col min="12803" max="12803" width="26.42578125" style="3" customWidth="1"/>
    <col min="12804" max="12804" width="30.42578125" style="3" customWidth="1"/>
    <col min="12805" max="12805" width="12.140625" style="3" bestFit="1" customWidth="1"/>
    <col min="12806" max="12806" width="8.85546875" style="3" bestFit="1" customWidth="1"/>
    <col min="12807" max="12807" width="10" style="3" customWidth="1"/>
    <col min="12808" max="12809" width="10.7109375" style="3" customWidth="1"/>
    <col min="12810" max="12810" width="11.28515625" style="3" customWidth="1"/>
    <col min="12811" max="13056" width="9.140625" style="3"/>
    <col min="13057" max="13057" width="4" style="3" customWidth="1"/>
    <col min="13058" max="13058" width="23.28515625" style="3" customWidth="1"/>
    <col min="13059" max="13059" width="26.42578125" style="3" customWidth="1"/>
    <col min="13060" max="13060" width="30.42578125" style="3" customWidth="1"/>
    <col min="13061" max="13061" width="12.140625" style="3" bestFit="1" customWidth="1"/>
    <col min="13062" max="13062" width="8.85546875" style="3" bestFit="1" customWidth="1"/>
    <col min="13063" max="13063" width="10" style="3" customWidth="1"/>
    <col min="13064" max="13065" width="10.7109375" style="3" customWidth="1"/>
    <col min="13066" max="13066" width="11.28515625" style="3" customWidth="1"/>
    <col min="13067" max="13312" width="9.140625" style="3"/>
    <col min="13313" max="13313" width="4" style="3" customWidth="1"/>
    <col min="13314" max="13314" width="23.28515625" style="3" customWidth="1"/>
    <col min="13315" max="13315" width="26.42578125" style="3" customWidth="1"/>
    <col min="13316" max="13316" width="30.42578125" style="3" customWidth="1"/>
    <col min="13317" max="13317" width="12.140625" style="3" bestFit="1" customWidth="1"/>
    <col min="13318" max="13318" width="8.85546875" style="3" bestFit="1" customWidth="1"/>
    <col min="13319" max="13319" width="10" style="3" customWidth="1"/>
    <col min="13320" max="13321" width="10.7109375" style="3" customWidth="1"/>
    <col min="13322" max="13322" width="11.28515625" style="3" customWidth="1"/>
    <col min="13323" max="13568" width="9.140625" style="3"/>
    <col min="13569" max="13569" width="4" style="3" customWidth="1"/>
    <col min="13570" max="13570" width="23.28515625" style="3" customWidth="1"/>
    <col min="13571" max="13571" width="26.42578125" style="3" customWidth="1"/>
    <col min="13572" max="13572" width="30.42578125" style="3" customWidth="1"/>
    <col min="13573" max="13573" width="12.140625" style="3" bestFit="1" customWidth="1"/>
    <col min="13574" max="13574" width="8.85546875" style="3" bestFit="1" customWidth="1"/>
    <col min="13575" max="13575" width="10" style="3" customWidth="1"/>
    <col min="13576" max="13577" width="10.7109375" style="3" customWidth="1"/>
    <col min="13578" max="13578" width="11.28515625" style="3" customWidth="1"/>
    <col min="13579" max="13824" width="9.140625" style="3"/>
    <col min="13825" max="13825" width="4" style="3" customWidth="1"/>
    <col min="13826" max="13826" width="23.28515625" style="3" customWidth="1"/>
    <col min="13827" max="13827" width="26.42578125" style="3" customWidth="1"/>
    <col min="13828" max="13828" width="30.42578125" style="3" customWidth="1"/>
    <col min="13829" max="13829" width="12.140625" style="3" bestFit="1" customWidth="1"/>
    <col min="13830" max="13830" width="8.85546875" style="3" bestFit="1" customWidth="1"/>
    <col min="13831" max="13831" width="10" style="3" customWidth="1"/>
    <col min="13832" max="13833" width="10.7109375" style="3" customWidth="1"/>
    <col min="13834" max="13834" width="11.28515625" style="3" customWidth="1"/>
    <col min="13835" max="14080" width="9.140625" style="3"/>
    <col min="14081" max="14081" width="4" style="3" customWidth="1"/>
    <col min="14082" max="14082" width="23.28515625" style="3" customWidth="1"/>
    <col min="14083" max="14083" width="26.42578125" style="3" customWidth="1"/>
    <col min="14084" max="14084" width="30.42578125" style="3" customWidth="1"/>
    <col min="14085" max="14085" width="12.140625" style="3" bestFit="1" customWidth="1"/>
    <col min="14086" max="14086" width="8.85546875" style="3" bestFit="1" customWidth="1"/>
    <col min="14087" max="14087" width="10" style="3" customWidth="1"/>
    <col min="14088" max="14089" width="10.7109375" style="3" customWidth="1"/>
    <col min="14090" max="14090" width="11.28515625" style="3" customWidth="1"/>
    <col min="14091" max="14336" width="9.140625" style="3"/>
    <col min="14337" max="14337" width="4" style="3" customWidth="1"/>
    <col min="14338" max="14338" width="23.28515625" style="3" customWidth="1"/>
    <col min="14339" max="14339" width="26.42578125" style="3" customWidth="1"/>
    <col min="14340" max="14340" width="30.42578125" style="3" customWidth="1"/>
    <col min="14341" max="14341" width="12.140625" style="3" bestFit="1" customWidth="1"/>
    <col min="14342" max="14342" width="8.85546875" style="3" bestFit="1" customWidth="1"/>
    <col min="14343" max="14343" width="10" style="3" customWidth="1"/>
    <col min="14344" max="14345" width="10.7109375" style="3" customWidth="1"/>
    <col min="14346" max="14346" width="11.28515625" style="3" customWidth="1"/>
    <col min="14347" max="14592" width="9.140625" style="3"/>
    <col min="14593" max="14593" width="4" style="3" customWidth="1"/>
    <col min="14594" max="14594" width="23.28515625" style="3" customWidth="1"/>
    <col min="14595" max="14595" width="26.42578125" style="3" customWidth="1"/>
    <col min="14596" max="14596" width="30.42578125" style="3" customWidth="1"/>
    <col min="14597" max="14597" width="12.140625" style="3" bestFit="1" customWidth="1"/>
    <col min="14598" max="14598" width="8.85546875" style="3" bestFit="1" customWidth="1"/>
    <col min="14599" max="14599" width="10" style="3" customWidth="1"/>
    <col min="14600" max="14601" width="10.7109375" style="3" customWidth="1"/>
    <col min="14602" max="14602" width="11.28515625" style="3" customWidth="1"/>
    <col min="14603" max="14848" width="9.140625" style="3"/>
    <col min="14849" max="14849" width="4" style="3" customWidth="1"/>
    <col min="14850" max="14850" width="23.28515625" style="3" customWidth="1"/>
    <col min="14851" max="14851" width="26.42578125" style="3" customWidth="1"/>
    <col min="14852" max="14852" width="30.42578125" style="3" customWidth="1"/>
    <col min="14853" max="14853" width="12.140625" style="3" bestFit="1" customWidth="1"/>
    <col min="14854" max="14854" width="8.85546875" style="3" bestFit="1" customWidth="1"/>
    <col min="14855" max="14855" width="10" style="3" customWidth="1"/>
    <col min="14856" max="14857" width="10.7109375" style="3" customWidth="1"/>
    <col min="14858" max="14858" width="11.28515625" style="3" customWidth="1"/>
    <col min="14859" max="15104" width="9.140625" style="3"/>
    <col min="15105" max="15105" width="4" style="3" customWidth="1"/>
    <col min="15106" max="15106" width="23.28515625" style="3" customWidth="1"/>
    <col min="15107" max="15107" width="26.42578125" style="3" customWidth="1"/>
    <col min="15108" max="15108" width="30.42578125" style="3" customWidth="1"/>
    <col min="15109" max="15109" width="12.140625" style="3" bestFit="1" customWidth="1"/>
    <col min="15110" max="15110" width="8.85546875" style="3" bestFit="1" customWidth="1"/>
    <col min="15111" max="15111" width="10" style="3" customWidth="1"/>
    <col min="15112" max="15113" width="10.7109375" style="3" customWidth="1"/>
    <col min="15114" max="15114" width="11.28515625" style="3" customWidth="1"/>
    <col min="15115" max="15360" width="9.140625" style="3"/>
    <col min="15361" max="15361" width="4" style="3" customWidth="1"/>
    <col min="15362" max="15362" width="23.28515625" style="3" customWidth="1"/>
    <col min="15363" max="15363" width="26.42578125" style="3" customWidth="1"/>
    <col min="15364" max="15364" width="30.42578125" style="3" customWidth="1"/>
    <col min="15365" max="15365" width="12.140625" style="3" bestFit="1" customWidth="1"/>
    <col min="15366" max="15366" width="8.85546875" style="3" bestFit="1" customWidth="1"/>
    <col min="15367" max="15367" width="10" style="3" customWidth="1"/>
    <col min="15368" max="15369" width="10.7109375" style="3" customWidth="1"/>
    <col min="15370" max="15370" width="11.28515625" style="3" customWidth="1"/>
    <col min="15371" max="15616" width="9.140625" style="3"/>
    <col min="15617" max="15617" width="4" style="3" customWidth="1"/>
    <col min="15618" max="15618" width="23.28515625" style="3" customWidth="1"/>
    <col min="15619" max="15619" width="26.42578125" style="3" customWidth="1"/>
    <col min="15620" max="15620" width="30.42578125" style="3" customWidth="1"/>
    <col min="15621" max="15621" width="12.140625" style="3" bestFit="1" customWidth="1"/>
    <col min="15622" max="15622" width="8.85546875" style="3" bestFit="1" customWidth="1"/>
    <col min="15623" max="15623" width="10" style="3" customWidth="1"/>
    <col min="15624" max="15625" width="10.7109375" style="3" customWidth="1"/>
    <col min="15626" max="15626" width="11.28515625" style="3" customWidth="1"/>
    <col min="15627" max="15872" width="9.140625" style="3"/>
    <col min="15873" max="15873" width="4" style="3" customWidth="1"/>
    <col min="15874" max="15874" width="23.28515625" style="3" customWidth="1"/>
    <col min="15875" max="15875" width="26.42578125" style="3" customWidth="1"/>
    <col min="15876" max="15876" width="30.42578125" style="3" customWidth="1"/>
    <col min="15877" max="15877" width="12.140625" style="3" bestFit="1" customWidth="1"/>
    <col min="15878" max="15878" width="8.85546875" style="3" bestFit="1" customWidth="1"/>
    <col min="15879" max="15879" width="10" style="3" customWidth="1"/>
    <col min="15880" max="15881" width="10.7109375" style="3" customWidth="1"/>
    <col min="15882" max="15882" width="11.28515625" style="3" customWidth="1"/>
    <col min="15883" max="16128" width="9.140625" style="3"/>
    <col min="16129" max="16129" width="4" style="3" customWidth="1"/>
    <col min="16130" max="16130" width="23.28515625" style="3" customWidth="1"/>
    <col min="16131" max="16131" width="26.42578125" style="3" customWidth="1"/>
    <col min="16132" max="16132" width="30.42578125" style="3" customWidth="1"/>
    <col min="16133" max="16133" width="12.140625" style="3" bestFit="1" customWidth="1"/>
    <col min="16134" max="16134" width="8.85546875" style="3" bestFit="1" customWidth="1"/>
    <col min="16135" max="16135" width="10" style="3" customWidth="1"/>
    <col min="16136" max="16137" width="10.7109375" style="3" customWidth="1"/>
    <col min="16138" max="16138" width="11.28515625" style="3" customWidth="1"/>
    <col min="16139" max="16384" width="9.140625" style="3"/>
  </cols>
  <sheetData>
    <row r="1" spans="1:13" x14ac:dyDescent="0.25">
      <c r="H1" s="319" t="s">
        <v>373</v>
      </c>
      <c r="I1" s="319"/>
      <c r="J1" s="319"/>
    </row>
    <row r="2" spans="1:13" x14ac:dyDescent="0.25">
      <c r="H2" s="199"/>
      <c r="I2" s="199"/>
      <c r="J2" s="199"/>
    </row>
    <row r="3" spans="1:13" s="5" customFormat="1" x14ac:dyDescent="0.25">
      <c r="A3" s="59" t="s">
        <v>368</v>
      </c>
      <c r="B3" s="46"/>
      <c r="C3" s="5" t="s">
        <v>262</v>
      </c>
      <c r="D3" s="47"/>
      <c r="E3" s="47"/>
      <c r="F3" s="47"/>
      <c r="G3" s="45"/>
      <c r="H3" s="5" t="s">
        <v>4</v>
      </c>
      <c r="I3" s="5" t="s">
        <v>343</v>
      </c>
    </row>
    <row r="4" spans="1:13" ht="15.75" thickBot="1" x14ac:dyDescent="0.3"/>
    <row r="5" spans="1:13" ht="30.75" thickBot="1" x14ac:dyDescent="0.3">
      <c r="A5" s="286" t="s">
        <v>0</v>
      </c>
      <c r="B5" s="287" t="s">
        <v>1</v>
      </c>
      <c r="C5" s="232" t="s">
        <v>2</v>
      </c>
      <c r="D5" s="232" t="s">
        <v>5</v>
      </c>
      <c r="E5" s="232" t="s">
        <v>39</v>
      </c>
      <c r="F5" s="232" t="s">
        <v>38</v>
      </c>
      <c r="G5" s="232" t="s">
        <v>6</v>
      </c>
      <c r="H5" s="287" t="s">
        <v>173</v>
      </c>
      <c r="I5" s="287" t="s">
        <v>174</v>
      </c>
      <c r="J5" s="288" t="s">
        <v>175</v>
      </c>
    </row>
    <row r="6" spans="1:13" ht="190.5" customHeight="1" x14ac:dyDescent="0.25">
      <c r="A6" s="126">
        <v>1</v>
      </c>
      <c r="B6" s="82" t="s">
        <v>263</v>
      </c>
      <c r="C6" s="289" t="s">
        <v>264</v>
      </c>
      <c r="D6" s="154" t="s">
        <v>265</v>
      </c>
      <c r="E6" s="290" t="s">
        <v>40</v>
      </c>
      <c r="F6" s="291"/>
      <c r="G6" s="90" t="s">
        <v>67</v>
      </c>
      <c r="H6" s="292">
        <v>0.8</v>
      </c>
      <c r="I6" s="293">
        <v>3.6</v>
      </c>
      <c r="J6" s="294">
        <v>3.6</v>
      </c>
      <c r="K6" s="284" t="s">
        <v>266</v>
      </c>
    </row>
    <row r="7" spans="1:13" ht="261.75" customHeight="1" thickBot="1" x14ac:dyDescent="0.3">
      <c r="A7" s="150">
        <v>2</v>
      </c>
      <c r="B7" s="295" t="s">
        <v>267</v>
      </c>
      <c r="C7" s="295" t="s">
        <v>268</v>
      </c>
      <c r="D7" s="296" t="s">
        <v>269</v>
      </c>
      <c r="E7" s="296" t="s">
        <v>270</v>
      </c>
      <c r="F7" s="152"/>
      <c r="G7" s="125" t="s">
        <v>67</v>
      </c>
      <c r="H7" s="297">
        <v>1.5</v>
      </c>
      <c r="I7" s="298">
        <v>2</v>
      </c>
      <c r="J7" s="299">
        <v>9</v>
      </c>
      <c r="K7" s="285" t="s">
        <v>271</v>
      </c>
      <c r="L7" s="34" t="s">
        <v>272</v>
      </c>
      <c r="M7" s="15" t="s">
        <v>273</v>
      </c>
    </row>
    <row r="8" spans="1:13" s="35" customFormat="1" x14ac:dyDescent="0.25">
      <c r="A8" s="36"/>
      <c r="B8" s="182"/>
      <c r="D8" s="183"/>
      <c r="E8" s="183"/>
      <c r="F8" s="183"/>
      <c r="G8" s="36"/>
      <c r="H8" s="184"/>
      <c r="I8" s="184"/>
      <c r="J8" s="184"/>
    </row>
    <row r="9" spans="1:13" x14ac:dyDescent="0.25">
      <c r="B9" s="279" t="s">
        <v>67</v>
      </c>
      <c r="H9" s="212">
        <f>H6+H7</f>
        <v>2.2999999999999998</v>
      </c>
      <c r="I9" s="212">
        <f>I6+I7</f>
        <v>5.6</v>
      </c>
      <c r="J9" s="212">
        <f>J6+J7</f>
        <v>12.6</v>
      </c>
    </row>
    <row r="10" spans="1:13" x14ac:dyDescent="0.25">
      <c r="H10" s="212"/>
      <c r="I10" s="212"/>
      <c r="J10" s="212"/>
    </row>
    <row r="11" spans="1:13" x14ac:dyDescent="0.25">
      <c r="B11" s="279" t="s">
        <v>72</v>
      </c>
      <c r="H11" s="212">
        <v>0</v>
      </c>
      <c r="I11" s="212">
        <v>0</v>
      </c>
      <c r="J11" s="212">
        <v>0</v>
      </c>
    </row>
  </sheetData>
  <pageMargins left="0.70866141732283472" right="0.70866141732283472" top="0.78740157480314965" bottom="0.78740157480314965" header="0.31496062992125984" footer="0.31496062992125984"/>
  <pageSetup paperSize="9" scale="74" fitToHeight="0" orientation="landscape" r:id="rId1"/>
  <headerFooter>
    <oddHeader>&amp;LPracovní materiál &amp;C&amp;KFF0000Varianta I.</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
  <sheetViews>
    <sheetView view="pageLayout" topLeftCell="A10" zoomScaleNormal="100" workbookViewId="0">
      <selection activeCell="H1" sqref="H1:L1"/>
    </sheetView>
  </sheetViews>
  <sheetFormatPr defaultRowHeight="15" x14ac:dyDescent="0.25"/>
  <cols>
    <col min="1" max="1" width="4" style="29" customWidth="1"/>
    <col min="2" max="2" width="23.28515625" style="200" customWidth="1"/>
    <col min="3" max="3" width="26.42578125" style="3" customWidth="1"/>
    <col min="4" max="4" width="30.42578125" style="44" customWidth="1"/>
    <col min="5" max="5" width="12.140625" style="44" bestFit="1" customWidth="1"/>
    <col min="6" max="6" width="8.85546875" style="44" bestFit="1" customWidth="1"/>
    <col min="7" max="7" width="10" style="29" customWidth="1"/>
    <col min="8" max="9" width="10.7109375" style="3" customWidth="1"/>
    <col min="10" max="10" width="11.28515625" style="3" customWidth="1"/>
    <col min="11" max="256" width="9.140625" style="3"/>
    <col min="257" max="257" width="4" style="3" customWidth="1"/>
    <col min="258" max="258" width="23.28515625" style="3" customWidth="1"/>
    <col min="259" max="259" width="26.42578125" style="3" customWidth="1"/>
    <col min="260" max="260" width="30.42578125" style="3" customWidth="1"/>
    <col min="261" max="261" width="12.140625" style="3" bestFit="1" customWidth="1"/>
    <col min="262" max="262" width="8.85546875" style="3" bestFit="1" customWidth="1"/>
    <col min="263" max="263" width="10" style="3" customWidth="1"/>
    <col min="264" max="265" width="10.7109375" style="3" customWidth="1"/>
    <col min="266" max="266" width="11.28515625" style="3" customWidth="1"/>
    <col min="267" max="512" width="9.140625" style="3"/>
    <col min="513" max="513" width="4" style="3" customWidth="1"/>
    <col min="514" max="514" width="23.28515625" style="3" customWidth="1"/>
    <col min="515" max="515" width="26.42578125" style="3" customWidth="1"/>
    <col min="516" max="516" width="30.42578125" style="3" customWidth="1"/>
    <col min="517" max="517" width="12.140625" style="3" bestFit="1" customWidth="1"/>
    <col min="518" max="518" width="8.85546875" style="3" bestFit="1" customWidth="1"/>
    <col min="519" max="519" width="10" style="3" customWidth="1"/>
    <col min="520" max="521" width="10.7109375" style="3" customWidth="1"/>
    <col min="522" max="522" width="11.28515625" style="3" customWidth="1"/>
    <col min="523" max="768" width="9.140625" style="3"/>
    <col min="769" max="769" width="4" style="3" customWidth="1"/>
    <col min="770" max="770" width="23.28515625" style="3" customWidth="1"/>
    <col min="771" max="771" width="26.42578125" style="3" customWidth="1"/>
    <col min="772" max="772" width="30.42578125" style="3" customWidth="1"/>
    <col min="773" max="773" width="12.140625" style="3" bestFit="1" customWidth="1"/>
    <col min="774" max="774" width="8.85546875" style="3" bestFit="1" customWidth="1"/>
    <col min="775" max="775" width="10" style="3" customWidth="1"/>
    <col min="776" max="777" width="10.7109375" style="3" customWidth="1"/>
    <col min="778" max="778" width="11.28515625" style="3" customWidth="1"/>
    <col min="779" max="1024" width="9.140625" style="3"/>
    <col min="1025" max="1025" width="4" style="3" customWidth="1"/>
    <col min="1026" max="1026" width="23.28515625" style="3" customWidth="1"/>
    <col min="1027" max="1027" width="26.42578125" style="3" customWidth="1"/>
    <col min="1028" max="1028" width="30.42578125" style="3" customWidth="1"/>
    <col min="1029" max="1029" width="12.140625" style="3" bestFit="1" customWidth="1"/>
    <col min="1030" max="1030" width="8.85546875" style="3" bestFit="1" customWidth="1"/>
    <col min="1031" max="1031" width="10" style="3" customWidth="1"/>
    <col min="1032" max="1033" width="10.7109375" style="3" customWidth="1"/>
    <col min="1034" max="1034" width="11.28515625" style="3" customWidth="1"/>
    <col min="1035" max="1280" width="9.140625" style="3"/>
    <col min="1281" max="1281" width="4" style="3" customWidth="1"/>
    <col min="1282" max="1282" width="23.28515625" style="3" customWidth="1"/>
    <col min="1283" max="1283" width="26.42578125" style="3" customWidth="1"/>
    <col min="1284" max="1284" width="30.42578125" style="3" customWidth="1"/>
    <col min="1285" max="1285" width="12.140625" style="3" bestFit="1" customWidth="1"/>
    <col min="1286" max="1286" width="8.85546875" style="3" bestFit="1" customWidth="1"/>
    <col min="1287" max="1287" width="10" style="3" customWidth="1"/>
    <col min="1288" max="1289" width="10.7109375" style="3" customWidth="1"/>
    <col min="1290" max="1290" width="11.28515625" style="3" customWidth="1"/>
    <col min="1291" max="1536" width="9.140625" style="3"/>
    <col min="1537" max="1537" width="4" style="3" customWidth="1"/>
    <col min="1538" max="1538" width="23.28515625" style="3" customWidth="1"/>
    <col min="1539" max="1539" width="26.42578125" style="3" customWidth="1"/>
    <col min="1540" max="1540" width="30.42578125" style="3" customWidth="1"/>
    <col min="1541" max="1541" width="12.140625" style="3" bestFit="1" customWidth="1"/>
    <col min="1542" max="1542" width="8.85546875" style="3" bestFit="1" customWidth="1"/>
    <col min="1543" max="1543" width="10" style="3" customWidth="1"/>
    <col min="1544" max="1545" width="10.7109375" style="3" customWidth="1"/>
    <col min="1546" max="1546" width="11.28515625" style="3" customWidth="1"/>
    <col min="1547" max="1792" width="9.140625" style="3"/>
    <col min="1793" max="1793" width="4" style="3" customWidth="1"/>
    <col min="1794" max="1794" width="23.28515625" style="3" customWidth="1"/>
    <col min="1795" max="1795" width="26.42578125" style="3" customWidth="1"/>
    <col min="1796" max="1796" width="30.42578125" style="3" customWidth="1"/>
    <col min="1797" max="1797" width="12.140625" style="3" bestFit="1" customWidth="1"/>
    <col min="1798" max="1798" width="8.85546875" style="3" bestFit="1" customWidth="1"/>
    <col min="1799" max="1799" width="10" style="3" customWidth="1"/>
    <col min="1800" max="1801" width="10.7109375" style="3" customWidth="1"/>
    <col min="1802" max="1802" width="11.28515625" style="3" customWidth="1"/>
    <col min="1803" max="2048" width="9.140625" style="3"/>
    <col min="2049" max="2049" width="4" style="3" customWidth="1"/>
    <col min="2050" max="2050" width="23.28515625" style="3" customWidth="1"/>
    <col min="2051" max="2051" width="26.42578125" style="3" customWidth="1"/>
    <col min="2052" max="2052" width="30.42578125" style="3" customWidth="1"/>
    <col min="2053" max="2053" width="12.140625" style="3" bestFit="1" customWidth="1"/>
    <col min="2054" max="2054" width="8.85546875" style="3" bestFit="1" customWidth="1"/>
    <col min="2055" max="2055" width="10" style="3" customWidth="1"/>
    <col min="2056" max="2057" width="10.7109375" style="3" customWidth="1"/>
    <col min="2058" max="2058" width="11.28515625" style="3" customWidth="1"/>
    <col min="2059" max="2304" width="9.140625" style="3"/>
    <col min="2305" max="2305" width="4" style="3" customWidth="1"/>
    <col min="2306" max="2306" width="23.28515625" style="3" customWidth="1"/>
    <col min="2307" max="2307" width="26.42578125" style="3" customWidth="1"/>
    <col min="2308" max="2308" width="30.42578125" style="3" customWidth="1"/>
    <col min="2309" max="2309" width="12.140625" style="3" bestFit="1" customWidth="1"/>
    <col min="2310" max="2310" width="8.85546875" style="3" bestFit="1" customWidth="1"/>
    <col min="2311" max="2311" width="10" style="3" customWidth="1"/>
    <col min="2312" max="2313" width="10.7109375" style="3" customWidth="1"/>
    <col min="2314" max="2314" width="11.28515625" style="3" customWidth="1"/>
    <col min="2315" max="2560" width="9.140625" style="3"/>
    <col min="2561" max="2561" width="4" style="3" customWidth="1"/>
    <col min="2562" max="2562" width="23.28515625" style="3" customWidth="1"/>
    <col min="2563" max="2563" width="26.42578125" style="3" customWidth="1"/>
    <col min="2564" max="2564" width="30.42578125" style="3" customWidth="1"/>
    <col min="2565" max="2565" width="12.140625" style="3" bestFit="1" customWidth="1"/>
    <col min="2566" max="2566" width="8.85546875" style="3" bestFit="1" customWidth="1"/>
    <col min="2567" max="2567" width="10" style="3" customWidth="1"/>
    <col min="2568" max="2569" width="10.7109375" style="3" customWidth="1"/>
    <col min="2570" max="2570" width="11.28515625" style="3" customWidth="1"/>
    <col min="2571" max="2816" width="9.140625" style="3"/>
    <col min="2817" max="2817" width="4" style="3" customWidth="1"/>
    <col min="2818" max="2818" width="23.28515625" style="3" customWidth="1"/>
    <col min="2819" max="2819" width="26.42578125" style="3" customWidth="1"/>
    <col min="2820" max="2820" width="30.42578125" style="3" customWidth="1"/>
    <col min="2821" max="2821" width="12.140625" style="3" bestFit="1" customWidth="1"/>
    <col min="2822" max="2822" width="8.85546875" style="3" bestFit="1" customWidth="1"/>
    <col min="2823" max="2823" width="10" style="3" customWidth="1"/>
    <col min="2824" max="2825" width="10.7109375" style="3" customWidth="1"/>
    <col min="2826" max="2826" width="11.28515625" style="3" customWidth="1"/>
    <col min="2827" max="3072" width="9.140625" style="3"/>
    <col min="3073" max="3073" width="4" style="3" customWidth="1"/>
    <col min="3074" max="3074" width="23.28515625" style="3" customWidth="1"/>
    <col min="3075" max="3075" width="26.42578125" style="3" customWidth="1"/>
    <col min="3076" max="3076" width="30.42578125" style="3" customWidth="1"/>
    <col min="3077" max="3077" width="12.140625" style="3" bestFit="1" customWidth="1"/>
    <col min="3078" max="3078" width="8.85546875" style="3" bestFit="1" customWidth="1"/>
    <col min="3079" max="3079" width="10" style="3" customWidth="1"/>
    <col min="3080" max="3081" width="10.7109375" style="3" customWidth="1"/>
    <col min="3082" max="3082" width="11.28515625" style="3" customWidth="1"/>
    <col min="3083" max="3328" width="9.140625" style="3"/>
    <col min="3329" max="3329" width="4" style="3" customWidth="1"/>
    <col min="3330" max="3330" width="23.28515625" style="3" customWidth="1"/>
    <col min="3331" max="3331" width="26.42578125" style="3" customWidth="1"/>
    <col min="3332" max="3332" width="30.42578125" style="3" customWidth="1"/>
    <col min="3333" max="3333" width="12.140625" style="3" bestFit="1" customWidth="1"/>
    <col min="3334" max="3334" width="8.85546875" style="3" bestFit="1" customWidth="1"/>
    <col min="3335" max="3335" width="10" style="3" customWidth="1"/>
    <col min="3336" max="3337" width="10.7109375" style="3" customWidth="1"/>
    <col min="3338" max="3338" width="11.28515625" style="3" customWidth="1"/>
    <col min="3339" max="3584" width="9.140625" style="3"/>
    <col min="3585" max="3585" width="4" style="3" customWidth="1"/>
    <col min="3586" max="3586" width="23.28515625" style="3" customWidth="1"/>
    <col min="3587" max="3587" width="26.42578125" style="3" customWidth="1"/>
    <col min="3588" max="3588" width="30.42578125" style="3" customWidth="1"/>
    <col min="3589" max="3589" width="12.140625" style="3" bestFit="1" customWidth="1"/>
    <col min="3590" max="3590" width="8.85546875" style="3" bestFit="1" customWidth="1"/>
    <col min="3591" max="3591" width="10" style="3" customWidth="1"/>
    <col min="3592" max="3593" width="10.7109375" style="3" customWidth="1"/>
    <col min="3594" max="3594" width="11.28515625" style="3" customWidth="1"/>
    <col min="3595" max="3840" width="9.140625" style="3"/>
    <col min="3841" max="3841" width="4" style="3" customWidth="1"/>
    <col min="3842" max="3842" width="23.28515625" style="3" customWidth="1"/>
    <col min="3843" max="3843" width="26.42578125" style="3" customWidth="1"/>
    <col min="3844" max="3844" width="30.42578125" style="3" customWidth="1"/>
    <col min="3845" max="3845" width="12.140625" style="3" bestFit="1" customWidth="1"/>
    <col min="3846" max="3846" width="8.85546875" style="3" bestFit="1" customWidth="1"/>
    <col min="3847" max="3847" width="10" style="3" customWidth="1"/>
    <col min="3848" max="3849" width="10.7109375" style="3" customWidth="1"/>
    <col min="3850" max="3850" width="11.28515625" style="3" customWidth="1"/>
    <col min="3851" max="4096" width="9.140625" style="3"/>
    <col min="4097" max="4097" width="4" style="3" customWidth="1"/>
    <col min="4098" max="4098" width="23.28515625" style="3" customWidth="1"/>
    <col min="4099" max="4099" width="26.42578125" style="3" customWidth="1"/>
    <col min="4100" max="4100" width="30.42578125" style="3" customWidth="1"/>
    <col min="4101" max="4101" width="12.140625" style="3" bestFit="1" customWidth="1"/>
    <col min="4102" max="4102" width="8.85546875" style="3" bestFit="1" customWidth="1"/>
    <col min="4103" max="4103" width="10" style="3" customWidth="1"/>
    <col min="4104" max="4105" width="10.7109375" style="3" customWidth="1"/>
    <col min="4106" max="4106" width="11.28515625" style="3" customWidth="1"/>
    <col min="4107" max="4352" width="9.140625" style="3"/>
    <col min="4353" max="4353" width="4" style="3" customWidth="1"/>
    <col min="4354" max="4354" width="23.28515625" style="3" customWidth="1"/>
    <col min="4355" max="4355" width="26.42578125" style="3" customWidth="1"/>
    <col min="4356" max="4356" width="30.42578125" style="3" customWidth="1"/>
    <col min="4357" max="4357" width="12.140625" style="3" bestFit="1" customWidth="1"/>
    <col min="4358" max="4358" width="8.85546875" style="3" bestFit="1" customWidth="1"/>
    <col min="4359" max="4359" width="10" style="3" customWidth="1"/>
    <col min="4360" max="4361" width="10.7109375" style="3" customWidth="1"/>
    <col min="4362" max="4362" width="11.28515625" style="3" customWidth="1"/>
    <col min="4363" max="4608" width="9.140625" style="3"/>
    <col min="4609" max="4609" width="4" style="3" customWidth="1"/>
    <col min="4610" max="4610" width="23.28515625" style="3" customWidth="1"/>
    <col min="4611" max="4611" width="26.42578125" style="3" customWidth="1"/>
    <col min="4612" max="4612" width="30.42578125" style="3" customWidth="1"/>
    <col min="4613" max="4613" width="12.140625" style="3" bestFit="1" customWidth="1"/>
    <col min="4614" max="4614" width="8.85546875" style="3" bestFit="1" customWidth="1"/>
    <col min="4615" max="4615" width="10" style="3" customWidth="1"/>
    <col min="4616" max="4617" width="10.7109375" style="3" customWidth="1"/>
    <col min="4618" max="4618" width="11.28515625" style="3" customWidth="1"/>
    <col min="4619" max="4864" width="9.140625" style="3"/>
    <col min="4865" max="4865" width="4" style="3" customWidth="1"/>
    <col min="4866" max="4866" width="23.28515625" style="3" customWidth="1"/>
    <col min="4867" max="4867" width="26.42578125" style="3" customWidth="1"/>
    <col min="4868" max="4868" width="30.42578125" style="3" customWidth="1"/>
    <col min="4869" max="4869" width="12.140625" style="3" bestFit="1" customWidth="1"/>
    <col min="4870" max="4870" width="8.85546875" style="3" bestFit="1" customWidth="1"/>
    <col min="4871" max="4871" width="10" style="3" customWidth="1"/>
    <col min="4872" max="4873" width="10.7109375" style="3" customWidth="1"/>
    <col min="4874" max="4874" width="11.28515625" style="3" customWidth="1"/>
    <col min="4875" max="5120" width="9.140625" style="3"/>
    <col min="5121" max="5121" width="4" style="3" customWidth="1"/>
    <col min="5122" max="5122" width="23.28515625" style="3" customWidth="1"/>
    <col min="5123" max="5123" width="26.42578125" style="3" customWidth="1"/>
    <col min="5124" max="5124" width="30.42578125" style="3" customWidth="1"/>
    <col min="5125" max="5125" width="12.140625" style="3" bestFit="1" customWidth="1"/>
    <col min="5126" max="5126" width="8.85546875" style="3" bestFit="1" customWidth="1"/>
    <col min="5127" max="5127" width="10" style="3" customWidth="1"/>
    <col min="5128" max="5129" width="10.7109375" style="3" customWidth="1"/>
    <col min="5130" max="5130" width="11.28515625" style="3" customWidth="1"/>
    <col min="5131" max="5376" width="9.140625" style="3"/>
    <col min="5377" max="5377" width="4" style="3" customWidth="1"/>
    <col min="5378" max="5378" width="23.28515625" style="3" customWidth="1"/>
    <col min="5379" max="5379" width="26.42578125" style="3" customWidth="1"/>
    <col min="5380" max="5380" width="30.42578125" style="3" customWidth="1"/>
    <col min="5381" max="5381" width="12.140625" style="3" bestFit="1" customWidth="1"/>
    <col min="5382" max="5382" width="8.85546875" style="3" bestFit="1" customWidth="1"/>
    <col min="5383" max="5383" width="10" style="3" customWidth="1"/>
    <col min="5384" max="5385" width="10.7109375" style="3" customWidth="1"/>
    <col min="5386" max="5386" width="11.28515625" style="3" customWidth="1"/>
    <col min="5387" max="5632" width="9.140625" style="3"/>
    <col min="5633" max="5633" width="4" style="3" customWidth="1"/>
    <col min="5634" max="5634" width="23.28515625" style="3" customWidth="1"/>
    <col min="5635" max="5635" width="26.42578125" style="3" customWidth="1"/>
    <col min="5636" max="5636" width="30.42578125" style="3" customWidth="1"/>
    <col min="5637" max="5637" width="12.140625" style="3" bestFit="1" customWidth="1"/>
    <col min="5638" max="5638" width="8.85546875" style="3" bestFit="1" customWidth="1"/>
    <col min="5639" max="5639" width="10" style="3" customWidth="1"/>
    <col min="5640" max="5641" width="10.7109375" style="3" customWidth="1"/>
    <col min="5642" max="5642" width="11.28515625" style="3" customWidth="1"/>
    <col min="5643" max="5888" width="9.140625" style="3"/>
    <col min="5889" max="5889" width="4" style="3" customWidth="1"/>
    <col min="5890" max="5890" width="23.28515625" style="3" customWidth="1"/>
    <col min="5891" max="5891" width="26.42578125" style="3" customWidth="1"/>
    <col min="5892" max="5892" width="30.42578125" style="3" customWidth="1"/>
    <col min="5893" max="5893" width="12.140625" style="3" bestFit="1" customWidth="1"/>
    <col min="5894" max="5894" width="8.85546875" style="3" bestFit="1" customWidth="1"/>
    <col min="5895" max="5895" width="10" style="3" customWidth="1"/>
    <col min="5896" max="5897" width="10.7109375" style="3" customWidth="1"/>
    <col min="5898" max="5898" width="11.28515625" style="3" customWidth="1"/>
    <col min="5899" max="6144" width="9.140625" style="3"/>
    <col min="6145" max="6145" width="4" style="3" customWidth="1"/>
    <col min="6146" max="6146" width="23.28515625" style="3" customWidth="1"/>
    <col min="6147" max="6147" width="26.42578125" style="3" customWidth="1"/>
    <col min="6148" max="6148" width="30.42578125" style="3" customWidth="1"/>
    <col min="6149" max="6149" width="12.140625" style="3" bestFit="1" customWidth="1"/>
    <col min="6150" max="6150" width="8.85546875" style="3" bestFit="1" customWidth="1"/>
    <col min="6151" max="6151" width="10" style="3" customWidth="1"/>
    <col min="6152" max="6153" width="10.7109375" style="3" customWidth="1"/>
    <col min="6154" max="6154" width="11.28515625" style="3" customWidth="1"/>
    <col min="6155" max="6400" width="9.140625" style="3"/>
    <col min="6401" max="6401" width="4" style="3" customWidth="1"/>
    <col min="6402" max="6402" width="23.28515625" style="3" customWidth="1"/>
    <col min="6403" max="6403" width="26.42578125" style="3" customWidth="1"/>
    <col min="6404" max="6404" width="30.42578125" style="3" customWidth="1"/>
    <col min="6405" max="6405" width="12.140625" style="3" bestFit="1" customWidth="1"/>
    <col min="6406" max="6406" width="8.85546875" style="3" bestFit="1" customWidth="1"/>
    <col min="6407" max="6407" width="10" style="3" customWidth="1"/>
    <col min="6408" max="6409" width="10.7109375" style="3" customWidth="1"/>
    <col min="6410" max="6410" width="11.28515625" style="3" customWidth="1"/>
    <col min="6411" max="6656" width="9.140625" style="3"/>
    <col min="6657" max="6657" width="4" style="3" customWidth="1"/>
    <col min="6658" max="6658" width="23.28515625" style="3" customWidth="1"/>
    <col min="6659" max="6659" width="26.42578125" style="3" customWidth="1"/>
    <col min="6660" max="6660" width="30.42578125" style="3" customWidth="1"/>
    <col min="6661" max="6661" width="12.140625" style="3" bestFit="1" customWidth="1"/>
    <col min="6662" max="6662" width="8.85546875" style="3" bestFit="1" customWidth="1"/>
    <col min="6663" max="6663" width="10" style="3" customWidth="1"/>
    <col min="6664" max="6665" width="10.7109375" style="3" customWidth="1"/>
    <col min="6666" max="6666" width="11.28515625" style="3" customWidth="1"/>
    <col min="6667" max="6912" width="9.140625" style="3"/>
    <col min="6913" max="6913" width="4" style="3" customWidth="1"/>
    <col min="6914" max="6914" width="23.28515625" style="3" customWidth="1"/>
    <col min="6915" max="6915" width="26.42578125" style="3" customWidth="1"/>
    <col min="6916" max="6916" width="30.42578125" style="3" customWidth="1"/>
    <col min="6917" max="6917" width="12.140625" style="3" bestFit="1" customWidth="1"/>
    <col min="6918" max="6918" width="8.85546875" style="3" bestFit="1" customWidth="1"/>
    <col min="6919" max="6919" width="10" style="3" customWidth="1"/>
    <col min="6920" max="6921" width="10.7109375" style="3" customWidth="1"/>
    <col min="6922" max="6922" width="11.28515625" style="3" customWidth="1"/>
    <col min="6923" max="7168" width="9.140625" style="3"/>
    <col min="7169" max="7169" width="4" style="3" customWidth="1"/>
    <col min="7170" max="7170" width="23.28515625" style="3" customWidth="1"/>
    <col min="7171" max="7171" width="26.42578125" style="3" customWidth="1"/>
    <col min="7172" max="7172" width="30.42578125" style="3" customWidth="1"/>
    <col min="7173" max="7173" width="12.140625" style="3" bestFit="1" customWidth="1"/>
    <col min="7174" max="7174" width="8.85546875" style="3" bestFit="1" customWidth="1"/>
    <col min="7175" max="7175" width="10" style="3" customWidth="1"/>
    <col min="7176" max="7177" width="10.7109375" style="3" customWidth="1"/>
    <col min="7178" max="7178" width="11.28515625" style="3" customWidth="1"/>
    <col min="7179" max="7424" width="9.140625" style="3"/>
    <col min="7425" max="7425" width="4" style="3" customWidth="1"/>
    <col min="7426" max="7426" width="23.28515625" style="3" customWidth="1"/>
    <col min="7427" max="7427" width="26.42578125" style="3" customWidth="1"/>
    <col min="7428" max="7428" width="30.42578125" style="3" customWidth="1"/>
    <col min="7429" max="7429" width="12.140625" style="3" bestFit="1" customWidth="1"/>
    <col min="7430" max="7430" width="8.85546875" style="3" bestFit="1" customWidth="1"/>
    <col min="7431" max="7431" width="10" style="3" customWidth="1"/>
    <col min="7432" max="7433" width="10.7109375" style="3" customWidth="1"/>
    <col min="7434" max="7434" width="11.28515625" style="3" customWidth="1"/>
    <col min="7435" max="7680" width="9.140625" style="3"/>
    <col min="7681" max="7681" width="4" style="3" customWidth="1"/>
    <col min="7682" max="7682" width="23.28515625" style="3" customWidth="1"/>
    <col min="7683" max="7683" width="26.42578125" style="3" customWidth="1"/>
    <col min="7684" max="7684" width="30.42578125" style="3" customWidth="1"/>
    <col min="7685" max="7685" width="12.140625" style="3" bestFit="1" customWidth="1"/>
    <col min="7686" max="7686" width="8.85546875" style="3" bestFit="1" customWidth="1"/>
    <col min="7687" max="7687" width="10" style="3" customWidth="1"/>
    <col min="7688" max="7689" width="10.7109375" style="3" customWidth="1"/>
    <col min="7690" max="7690" width="11.28515625" style="3" customWidth="1"/>
    <col min="7691" max="7936" width="9.140625" style="3"/>
    <col min="7937" max="7937" width="4" style="3" customWidth="1"/>
    <col min="7938" max="7938" width="23.28515625" style="3" customWidth="1"/>
    <col min="7939" max="7939" width="26.42578125" style="3" customWidth="1"/>
    <col min="7940" max="7940" width="30.42578125" style="3" customWidth="1"/>
    <col min="7941" max="7941" width="12.140625" style="3" bestFit="1" customWidth="1"/>
    <col min="7942" max="7942" width="8.85546875" style="3" bestFit="1" customWidth="1"/>
    <col min="7943" max="7943" width="10" style="3" customWidth="1"/>
    <col min="7944" max="7945" width="10.7109375" style="3" customWidth="1"/>
    <col min="7946" max="7946" width="11.28515625" style="3" customWidth="1"/>
    <col min="7947" max="8192" width="9.140625" style="3"/>
    <col min="8193" max="8193" width="4" style="3" customWidth="1"/>
    <col min="8194" max="8194" width="23.28515625" style="3" customWidth="1"/>
    <col min="8195" max="8195" width="26.42578125" style="3" customWidth="1"/>
    <col min="8196" max="8196" width="30.42578125" style="3" customWidth="1"/>
    <col min="8197" max="8197" width="12.140625" style="3" bestFit="1" customWidth="1"/>
    <col min="8198" max="8198" width="8.85546875" style="3" bestFit="1" customWidth="1"/>
    <col min="8199" max="8199" width="10" style="3" customWidth="1"/>
    <col min="8200" max="8201" width="10.7109375" style="3" customWidth="1"/>
    <col min="8202" max="8202" width="11.28515625" style="3" customWidth="1"/>
    <col min="8203" max="8448" width="9.140625" style="3"/>
    <col min="8449" max="8449" width="4" style="3" customWidth="1"/>
    <col min="8450" max="8450" width="23.28515625" style="3" customWidth="1"/>
    <col min="8451" max="8451" width="26.42578125" style="3" customWidth="1"/>
    <col min="8452" max="8452" width="30.42578125" style="3" customWidth="1"/>
    <col min="8453" max="8453" width="12.140625" style="3" bestFit="1" customWidth="1"/>
    <col min="8454" max="8454" width="8.85546875" style="3" bestFit="1" customWidth="1"/>
    <col min="8455" max="8455" width="10" style="3" customWidth="1"/>
    <col min="8456" max="8457" width="10.7109375" style="3" customWidth="1"/>
    <col min="8458" max="8458" width="11.28515625" style="3" customWidth="1"/>
    <col min="8459" max="8704" width="9.140625" style="3"/>
    <col min="8705" max="8705" width="4" style="3" customWidth="1"/>
    <col min="8706" max="8706" width="23.28515625" style="3" customWidth="1"/>
    <col min="8707" max="8707" width="26.42578125" style="3" customWidth="1"/>
    <col min="8708" max="8708" width="30.42578125" style="3" customWidth="1"/>
    <col min="8709" max="8709" width="12.140625" style="3" bestFit="1" customWidth="1"/>
    <col min="8710" max="8710" width="8.85546875" style="3" bestFit="1" customWidth="1"/>
    <col min="8711" max="8711" width="10" style="3" customWidth="1"/>
    <col min="8712" max="8713" width="10.7109375" style="3" customWidth="1"/>
    <col min="8714" max="8714" width="11.28515625" style="3" customWidth="1"/>
    <col min="8715" max="8960" width="9.140625" style="3"/>
    <col min="8961" max="8961" width="4" style="3" customWidth="1"/>
    <col min="8962" max="8962" width="23.28515625" style="3" customWidth="1"/>
    <col min="8963" max="8963" width="26.42578125" style="3" customWidth="1"/>
    <col min="8964" max="8964" width="30.42578125" style="3" customWidth="1"/>
    <col min="8965" max="8965" width="12.140625" style="3" bestFit="1" customWidth="1"/>
    <col min="8966" max="8966" width="8.85546875" style="3" bestFit="1" customWidth="1"/>
    <col min="8967" max="8967" width="10" style="3" customWidth="1"/>
    <col min="8968" max="8969" width="10.7109375" style="3" customWidth="1"/>
    <col min="8970" max="8970" width="11.28515625" style="3" customWidth="1"/>
    <col min="8971" max="9216" width="9.140625" style="3"/>
    <col min="9217" max="9217" width="4" style="3" customWidth="1"/>
    <col min="9218" max="9218" width="23.28515625" style="3" customWidth="1"/>
    <col min="9219" max="9219" width="26.42578125" style="3" customWidth="1"/>
    <col min="9220" max="9220" width="30.42578125" style="3" customWidth="1"/>
    <col min="9221" max="9221" width="12.140625" style="3" bestFit="1" customWidth="1"/>
    <col min="9222" max="9222" width="8.85546875" style="3" bestFit="1" customWidth="1"/>
    <col min="9223" max="9223" width="10" style="3" customWidth="1"/>
    <col min="9224" max="9225" width="10.7109375" style="3" customWidth="1"/>
    <col min="9226" max="9226" width="11.28515625" style="3" customWidth="1"/>
    <col min="9227" max="9472" width="9.140625" style="3"/>
    <col min="9473" max="9473" width="4" style="3" customWidth="1"/>
    <col min="9474" max="9474" width="23.28515625" style="3" customWidth="1"/>
    <col min="9475" max="9475" width="26.42578125" style="3" customWidth="1"/>
    <col min="9476" max="9476" width="30.42578125" style="3" customWidth="1"/>
    <col min="9477" max="9477" width="12.140625" style="3" bestFit="1" customWidth="1"/>
    <col min="9478" max="9478" width="8.85546875" style="3" bestFit="1" customWidth="1"/>
    <col min="9479" max="9479" width="10" style="3" customWidth="1"/>
    <col min="9480" max="9481" width="10.7109375" style="3" customWidth="1"/>
    <col min="9482" max="9482" width="11.28515625" style="3" customWidth="1"/>
    <col min="9483" max="9728" width="9.140625" style="3"/>
    <col min="9729" max="9729" width="4" style="3" customWidth="1"/>
    <col min="9730" max="9730" width="23.28515625" style="3" customWidth="1"/>
    <col min="9731" max="9731" width="26.42578125" style="3" customWidth="1"/>
    <col min="9732" max="9732" width="30.42578125" style="3" customWidth="1"/>
    <col min="9733" max="9733" width="12.140625" style="3" bestFit="1" customWidth="1"/>
    <col min="9734" max="9734" width="8.85546875" style="3" bestFit="1" customWidth="1"/>
    <col min="9735" max="9735" width="10" style="3" customWidth="1"/>
    <col min="9736" max="9737" width="10.7109375" style="3" customWidth="1"/>
    <col min="9738" max="9738" width="11.28515625" style="3" customWidth="1"/>
    <col min="9739" max="9984" width="9.140625" style="3"/>
    <col min="9985" max="9985" width="4" style="3" customWidth="1"/>
    <col min="9986" max="9986" width="23.28515625" style="3" customWidth="1"/>
    <col min="9987" max="9987" width="26.42578125" style="3" customWidth="1"/>
    <col min="9988" max="9988" width="30.42578125" style="3" customWidth="1"/>
    <col min="9989" max="9989" width="12.140625" style="3" bestFit="1" customWidth="1"/>
    <col min="9990" max="9990" width="8.85546875" style="3" bestFit="1" customWidth="1"/>
    <col min="9991" max="9991" width="10" style="3" customWidth="1"/>
    <col min="9992" max="9993" width="10.7109375" style="3" customWidth="1"/>
    <col min="9994" max="9994" width="11.28515625" style="3" customWidth="1"/>
    <col min="9995" max="10240" width="9.140625" style="3"/>
    <col min="10241" max="10241" width="4" style="3" customWidth="1"/>
    <col min="10242" max="10242" width="23.28515625" style="3" customWidth="1"/>
    <col min="10243" max="10243" width="26.42578125" style="3" customWidth="1"/>
    <col min="10244" max="10244" width="30.42578125" style="3" customWidth="1"/>
    <col min="10245" max="10245" width="12.140625" style="3" bestFit="1" customWidth="1"/>
    <col min="10246" max="10246" width="8.85546875" style="3" bestFit="1" customWidth="1"/>
    <col min="10247" max="10247" width="10" style="3" customWidth="1"/>
    <col min="10248" max="10249" width="10.7109375" style="3" customWidth="1"/>
    <col min="10250" max="10250" width="11.28515625" style="3" customWidth="1"/>
    <col min="10251" max="10496" width="9.140625" style="3"/>
    <col min="10497" max="10497" width="4" style="3" customWidth="1"/>
    <col min="10498" max="10498" width="23.28515625" style="3" customWidth="1"/>
    <col min="10499" max="10499" width="26.42578125" style="3" customWidth="1"/>
    <col min="10500" max="10500" width="30.42578125" style="3" customWidth="1"/>
    <col min="10501" max="10501" width="12.140625" style="3" bestFit="1" customWidth="1"/>
    <col min="10502" max="10502" width="8.85546875" style="3" bestFit="1" customWidth="1"/>
    <col min="10503" max="10503" width="10" style="3" customWidth="1"/>
    <col min="10504" max="10505" width="10.7109375" style="3" customWidth="1"/>
    <col min="10506" max="10506" width="11.28515625" style="3" customWidth="1"/>
    <col min="10507" max="10752" width="9.140625" style="3"/>
    <col min="10753" max="10753" width="4" style="3" customWidth="1"/>
    <col min="10754" max="10754" width="23.28515625" style="3" customWidth="1"/>
    <col min="10755" max="10755" width="26.42578125" style="3" customWidth="1"/>
    <col min="10756" max="10756" width="30.42578125" style="3" customWidth="1"/>
    <col min="10757" max="10757" width="12.140625" style="3" bestFit="1" customWidth="1"/>
    <col min="10758" max="10758" width="8.85546875" style="3" bestFit="1" customWidth="1"/>
    <col min="10759" max="10759" width="10" style="3" customWidth="1"/>
    <col min="10760" max="10761" width="10.7109375" style="3" customWidth="1"/>
    <col min="10762" max="10762" width="11.28515625" style="3" customWidth="1"/>
    <col min="10763" max="11008" width="9.140625" style="3"/>
    <col min="11009" max="11009" width="4" style="3" customWidth="1"/>
    <col min="11010" max="11010" width="23.28515625" style="3" customWidth="1"/>
    <col min="11011" max="11011" width="26.42578125" style="3" customWidth="1"/>
    <col min="11012" max="11012" width="30.42578125" style="3" customWidth="1"/>
    <col min="11013" max="11013" width="12.140625" style="3" bestFit="1" customWidth="1"/>
    <col min="11014" max="11014" width="8.85546875" style="3" bestFit="1" customWidth="1"/>
    <col min="11015" max="11015" width="10" style="3" customWidth="1"/>
    <col min="11016" max="11017" width="10.7109375" style="3" customWidth="1"/>
    <col min="11018" max="11018" width="11.28515625" style="3" customWidth="1"/>
    <col min="11019" max="11264" width="9.140625" style="3"/>
    <col min="11265" max="11265" width="4" style="3" customWidth="1"/>
    <col min="11266" max="11266" width="23.28515625" style="3" customWidth="1"/>
    <col min="11267" max="11267" width="26.42578125" style="3" customWidth="1"/>
    <col min="11268" max="11268" width="30.42578125" style="3" customWidth="1"/>
    <col min="11269" max="11269" width="12.140625" style="3" bestFit="1" customWidth="1"/>
    <col min="11270" max="11270" width="8.85546875" style="3" bestFit="1" customWidth="1"/>
    <col min="11271" max="11271" width="10" style="3" customWidth="1"/>
    <col min="11272" max="11273" width="10.7109375" style="3" customWidth="1"/>
    <col min="11274" max="11274" width="11.28515625" style="3" customWidth="1"/>
    <col min="11275" max="11520" width="9.140625" style="3"/>
    <col min="11521" max="11521" width="4" style="3" customWidth="1"/>
    <col min="11522" max="11522" width="23.28515625" style="3" customWidth="1"/>
    <col min="11523" max="11523" width="26.42578125" style="3" customWidth="1"/>
    <col min="11524" max="11524" width="30.42578125" style="3" customWidth="1"/>
    <col min="11525" max="11525" width="12.140625" style="3" bestFit="1" customWidth="1"/>
    <col min="11526" max="11526" width="8.85546875" style="3" bestFit="1" customWidth="1"/>
    <col min="11527" max="11527" width="10" style="3" customWidth="1"/>
    <col min="11528" max="11529" width="10.7109375" style="3" customWidth="1"/>
    <col min="11530" max="11530" width="11.28515625" style="3" customWidth="1"/>
    <col min="11531" max="11776" width="9.140625" style="3"/>
    <col min="11777" max="11777" width="4" style="3" customWidth="1"/>
    <col min="11778" max="11778" width="23.28515625" style="3" customWidth="1"/>
    <col min="11779" max="11779" width="26.42578125" style="3" customWidth="1"/>
    <col min="11780" max="11780" width="30.42578125" style="3" customWidth="1"/>
    <col min="11781" max="11781" width="12.140625" style="3" bestFit="1" customWidth="1"/>
    <col min="11782" max="11782" width="8.85546875" style="3" bestFit="1" customWidth="1"/>
    <col min="11783" max="11783" width="10" style="3" customWidth="1"/>
    <col min="11784" max="11785" width="10.7109375" style="3" customWidth="1"/>
    <col min="11786" max="11786" width="11.28515625" style="3" customWidth="1"/>
    <col min="11787" max="12032" width="9.140625" style="3"/>
    <col min="12033" max="12033" width="4" style="3" customWidth="1"/>
    <col min="12034" max="12034" width="23.28515625" style="3" customWidth="1"/>
    <col min="12035" max="12035" width="26.42578125" style="3" customWidth="1"/>
    <col min="12036" max="12036" width="30.42578125" style="3" customWidth="1"/>
    <col min="12037" max="12037" width="12.140625" style="3" bestFit="1" customWidth="1"/>
    <col min="12038" max="12038" width="8.85546875" style="3" bestFit="1" customWidth="1"/>
    <col min="12039" max="12039" width="10" style="3" customWidth="1"/>
    <col min="12040" max="12041" width="10.7109375" style="3" customWidth="1"/>
    <col min="12042" max="12042" width="11.28515625" style="3" customWidth="1"/>
    <col min="12043" max="12288" width="9.140625" style="3"/>
    <col min="12289" max="12289" width="4" style="3" customWidth="1"/>
    <col min="12290" max="12290" width="23.28515625" style="3" customWidth="1"/>
    <col min="12291" max="12291" width="26.42578125" style="3" customWidth="1"/>
    <col min="12292" max="12292" width="30.42578125" style="3" customWidth="1"/>
    <col min="12293" max="12293" width="12.140625" style="3" bestFit="1" customWidth="1"/>
    <col min="12294" max="12294" width="8.85546875" style="3" bestFit="1" customWidth="1"/>
    <col min="12295" max="12295" width="10" style="3" customWidth="1"/>
    <col min="12296" max="12297" width="10.7109375" style="3" customWidth="1"/>
    <col min="12298" max="12298" width="11.28515625" style="3" customWidth="1"/>
    <col min="12299" max="12544" width="9.140625" style="3"/>
    <col min="12545" max="12545" width="4" style="3" customWidth="1"/>
    <col min="12546" max="12546" width="23.28515625" style="3" customWidth="1"/>
    <col min="12547" max="12547" width="26.42578125" style="3" customWidth="1"/>
    <col min="12548" max="12548" width="30.42578125" style="3" customWidth="1"/>
    <col min="12549" max="12549" width="12.140625" style="3" bestFit="1" customWidth="1"/>
    <col min="12550" max="12550" width="8.85546875" style="3" bestFit="1" customWidth="1"/>
    <col min="12551" max="12551" width="10" style="3" customWidth="1"/>
    <col min="12552" max="12553" width="10.7109375" style="3" customWidth="1"/>
    <col min="12554" max="12554" width="11.28515625" style="3" customWidth="1"/>
    <col min="12555" max="12800" width="9.140625" style="3"/>
    <col min="12801" max="12801" width="4" style="3" customWidth="1"/>
    <col min="12802" max="12802" width="23.28515625" style="3" customWidth="1"/>
    <col min="12803" max="12803" width="26.42578125" style="3" customWidth="1"/>
    <col min="12804" max="12804" width="30.42578125" style="3" customWidth="1"/>
    <col min="12805" max="12805" width="12.140625" style="3" bestFit="1" customWidth="1"/>
    <col min="12806" max="12806" width="8.85546875" style="3" bestFit="1" customWidth="1"/>
    <col min="12807" max="12807" width="10" style="3" customWidth="1"/>
    <col min="12808" max="12809" width="10.7109375" style="3" customWidth="1"/>
    <col min="12810" max="12810" width="11.28515625" style="3" customWidth="1"/>
    <col min="12811" max="13056" width="9.140625" style="3"/>
    <col min="13057" max="13057" width="4" style="3" customWidth="1"/>
    <col min="13058" max="13058" width="23.28515625" style="3" customWidth="1"/>
    <col min="13059" max="13059" width="26.42578125" style="3" customWidth="1"/>
    <col min="13060" max="13060" width="30.42578125" style="3" customWidth="1"/>
    <col min="13061" max="13061" width="12.140625" style="3" bestFit="1" customWidth="1"/>
    <col min="13062" max="13062" width="8.85546875" style="3" bestFit="1" customWidth="1"/>
    <col min="13063" max="13063" width="10" style="3" customWidth="1"/>
    <col min="13064" max="13065" width="10.7109375" style="3" customWidth="1"/>
    <col min="13066" max="13066" width="11.28515625" style="3" customWidth="1"/>
    <col min="13067" max="13312" width="9.140625" style="3"/>
    <col min="13313" max="13313" width="4" style="3" customWidth="1"/>
    <col min="13314" max="13314" width="23.28515625" style="3" customWidth="1"/>
    <col min="13315" max="13315" width="26.42578125" style="3" customWidth="1"/>
    <col min="13316" max="13316" width="30.42578125" style="3" customWidth="1"/>
    <col min="13317" max="13317" width="12.140625" style="3" bestFit="1" customWidth="1"/>
    <col min="13318" max="13318" width="8.85546875" style="3" bestFit="1" customWidth="1"/>
    <col min="13319" max="13319" width="10" style="3" customWidth="1"/>
    <col min="13320" max="13321" width="10.7109375" style="3" customWidth="1"/>
    <col min="13322" max="13322" width="11.28515625" style="3" customWidth="1"/>
    <col min="13323" max="13568" width="9.140625" style="3"/>
    <col min="13569" max="13569" width="4" style="3" customWidth="1"/>
    <col min="13570" max="13570" width="23.28515625" style="3" customWidth="1"/>
    <col min="13571" max="13571" width="26.42578125" style="3" customWidth="1"/>
    <col min="13572" max="13572" width="30.42578125" style="3" customWidth="1"/>
    <col min="13573" max="13573" width="12.140625" style="3" bestFit="1" customWidth="1"/>
    <col min="13574" max="13574" width="8.85546875" style="3" bestFit="1" customWidth="1"/>
    <col min="13575" max="13575" width="10" style="3" customWidth="1"/>
    <col min="13576" max="13577" width="10.7109375" style="3" customWidth="1"/>
    <col min="13578" max="13578" width="11.28515625" style="3" customWidth="1"/>
    <col min="13579" max="13824" width="9.140625" style="3"/>
    <col min="13825" max="13825" width="4" style="3" customWidth="1"/>
    <col min="13826" max="13826" width="23.28515625" style="3" customWidth="1"/>
    <col min="13827" max="13827" width="26.42578125" style="3" customWidth="1"/>
    <col min="13828" max="13828" width="30.42578125" style="3" customWidth="1"/>
    <col min="13829" max="13829" width="12.140625" style="3" bestFit="1" customWidth="1"/>
    <col min="13830" max="13830" width="8.85546875" style="3" bestFit="1" customWidth="1"/>
    <col min="13831" max="13831" width="10" style="3" customWidth="1"/>
    <col min="13832" max="13833" width="10.7109375" style="3" customWidth="1"/>
    <col min="13834" max="13834" width="11.28515625" style="3" customWidth="1"/>
    <col min="13835" max="14080" width="9.140625" style="3"/>
    <col min="14081" max="14081" width="4" style="3" customWidth="1"/>
    <col min="14082" max="14082" width="23.28515625" style="3" customWidth="1"/>
    <col min="14083" max="14083" width="26.42578125" style="3" customWidth="1"/>
    <col min="14084" max="14084" width="30.42578125" style="3" customWidth="1"/>
    <col min="14085" max="14085" width="12.140625" style="3" bestFit="1" customWidth="1"/>
    <col min="14086" max="14086" width="8.85546875" style="3" bestFit="1" customWidth="1"/>
    <col min="14087" max="14087" width="10" style="3" customWidth="1"/>
    <col min="14088" max="14089" width="10.7109375" style="3" customWidth="1"/>
    <col min="14090" max="14090" width="11.28515625" style="3" customWidth="1"/>
    <col min="14091" max="14336" width="9.140625" style="3"/>
    <col min="14337" max="14337" width="4" style="3" customWidth="1"/>
    <col min="14338" max="14338" width="23.28515625" style="3" customWidth="1"/>
    <col min="14339" max="14339" width="26.42578125" style="3" customWidth="1"/>
    <col min="14340" max="14340" width="30.42578125" style="3" customWidth="1"/>
    <col min="14341" max="14341" width="12.140625" style="3" bestFit="1" customWidth="1"/>
    <col min="14342" max="14342" width="8.85546875" style="3" bestFit="1" customWidth="1"/>
    <col min="14343" max="14343" width="10" style="3" customWidth="1"/>
    <col min="14344" max="14345" width="10.7109375" style="3" customWidth="1"/>
    <col min="14346" max="14346" width="11.28515625" style="3" customWidth="1"/>
    <col min="14347" max="14592" width="9.140625" style="3"/>
    <col min="14593" max="14593" width="4" style="3" customWidth="1"/>
    <col min="14594" max="14594" width="23.28515625" style="3" customWidth="1"/>
    <col min="14595" max="14595" width="26.42578125" style="3" customWidth="1"/>
    <col min="14596" max="14596" width="30.42578125" style="3" customWidth="1"/>
    <col min="14597" max="14597" width="12.140625" style="3" bestFit="1" customWidth="1"/>
    <col min="14598" max="14598" width="8.85546875" style="3" bestFit="1" customWidth="1"/>
    <col min="14599" max="14599" width="10" style="3" customWidth="1"/>
    <col min="14600" max="14601" width="10.7109375" style="3" customWidth="1"/>
    <col min="14602" max="14602" width="11.28515625" style="3" customWidth="1"/>
    <col min="14603" max="14848" width="9.140625" style="3"/>
    <col min="14849" max="14849" width="4" style="3" customWidth="1"/>
    <col min="14850" max="14850" width="23.28515625" style="3" customWidth="1"/>
    <col min="14851" max="14851" width="26.42578125" style="3" customWidth="1"/>
    <col min="14852" max="14852" width="30.42578125" style="3" customWidth="1"/>
    <col min="14853" max="14853" width="12.140625" style="3" bestFit="1" customWidth="1"/>
    <col min="14854" max="14854" width="8.85546875" style="3" bestFit="1" customWidth="1"/>
    <col min="14855" max="14855" width="10" style="3" customWidth="1"/>
    <col min="14856" max="14857" width="10.7109375" style="3" customWidth="1"/>
    <col min="14858" max="14858" width="11.28515625" style="3" customWidth="1"/>
    <col min="14859" max="15104" width="9.140625" style="3"/>
    <col min="15105" max="15105" width="4" style="3" customWidth="1"/>
    <col min="15106" max="15106" width="23.28515625" style="3" customWidth="1"/>
    <col min="15107" max="15107" width="26.42578125" style="3" customWidth="1"/>
    <col min="15108" max="15108" width="30.42578125" style="3" customWidth="1"/>
    <col min="15109" max="15109" width="12.140625" style="3" bestFit="1" customWidth="1"/>
    <col min="15110" max="15110" width="8.85546875" style="3" bestFit="1" customWidth="1"/>
    <col min="15111" max="15111" width="10" style="3" customWidth="1"/>
    <col min="15112" max="15113" width="10.7109375" style="3" customWidth="1"/>
    <col min="15114" max="15114" width="11.28515625" style="3" customWidth="1"/>
    <col min="15115" max="15360" width="9.140625" style="3"/>
    <col min="15361" max="15361" width="4" style="3" customWidth="1"/>
    <col min="15362" max="15362" width="23.28515625" style="3" customWidth="1"/>
    <col min="15363" max="15363" width="26.42578125" style="3" customWidth="1"/>
    <col min="15364" max="15364" width="30.42578125" style="3" customWidth="1"/>
    <col min="15365" max="15365" width="12.140625" style="3" bestFit="1" customWidth="1"/>
    <col min="15366" max="15366" width="8.85546875" style="3" bestFit="1" customWidth="1"/>
    <col min="15367" max="15367" width="10" style="3" customWidth="1"/>
    <col min="15368" max="15369" width="10.7109375" style="3" customWidth="1"/>
    <col min="15370" max="15370" width="11.28515625" style="3" customWidth="1"/>
    <col min="15371" max="15616" width="9.140625" style="3"/>
    <col min="15617" max="15617" width="4" style="3" customWidth="1"/>
    <col min="15618" max="15618" width="23.28515625" style="3" customWidth="1"/>
    <col min="15619" max="15619" width="26.42578125" style="3" customWidth="1"/>
    <col min="15620" max="15620" width="30.42578125" style="3" customWidth="1"/>
    <col min="15621" max="15621" width="12.140625" style="3" bestFit="1" customWidth="1"/>
    <col min="15622" max="15622" width="8.85546875" style="3" bestFit="1" customWidth="1"/>
    <col min="15623" max="15623" width="10" style="3" customWidth="1"/>
    <col min="15624" max="15625" width="10.7109375" style="3" customWidth="1"/>
    <col min="15626" max="15626" width="11.28515625" style="3" customWidth="1"/>
    <col min="15627" max="15872" width="9.140625" style="3"/>
    <col min="15873" max="15873" width="4" style="3" customWidth="1"/>
    <col min="15874" max="15874" width="23.28515625" style="3" customWidth="1"/>
    <col min="15875" max="15875" width="26.42578125" style="3" customWidth="1"/>
    <col min="15876" max="15876" width="30.42578125" style="3" customWidth="1"/>
    <col min="15877" max="15877" width="12.140625" style="3" bestFit="1" customWidth="1"/>
    <col min="15878" max="15878" width="8.85546875" style="3" bestFit="1" customWidth="1"/>
    <col min="15879" max="15879" width="10" style="3" customWidth="1"/>
    <col min="15880" max="15881" width="10.7109375" style="3" customWidth="1"/>
    <col min="15882" max="15882" width="11.28515625" style="3" customWidth="1"/>
    <col min="15883" max="16128" width="9.140625" style="3"/>
    <col min="16129" max="16129" width="4" style="3" customWidth="1"/>
    <col min="16130" max="16130" width="23.28515625" style="3" customWidth="1"/>
    <col min="16131" max="16131" width="26.42578125" style="3" customWidth="1"/>
    <col min="16132" max="16132" width="30.42578125" style="3" customWidth="1"/>
    <col min="16133" max="16133" width="12.140625" style="3" bestFit="1" customWidth="1"/>
    <col min="16134" max="16134" width="8.85546875" style="3" bestFit="1" customWidth="1"/>
    <col min="16135" max="16135" width="10" style="3" customWidth="1"/>
    <col min="16136" max="16137" width="10.7109375" style="3" customWidth="1"/>
    <col min="16138" max="16138" width="11.28515625" style="3" customWidth="1"/>
    <col min="16139" max="16384" width="9.140625" style="3"/>
  </cols>
  <sheetData>
    <row r="1" spans="1:12" x14ac:dyDescent="0.25">
      <c r="H1" s="322" t="s">
        <v>372</v>
      </c>
      <c r="I1" s="322"/>
      <c r="J1" s="322"/>
      <c r="K1" s="322"/>
      <c r="L1" s="322"/>
    </row>
    <row r="2" spans="1:12" x14ac:dyDescent="0.25">
      <c r="H2" s="199"/>
      <c r="I2" s="199"/>
      <c r="J2" s="199"/>
    </row>
    <row r="3" spans="1:12" s="5" customFormat="1" x14ac:dyDescent="0.25">
      <c r="A3" s="59" t="s">
        <v>369</v>
      </c>
      <c r="B3" s="46"/>
      <c r="C3" s="5" t="s">
        <v>276</v>
      </c>
      <c r="D3" s="47"/>
      <c r="E3" s="47"/>
      <c r="F3" s="47"/>
      <c r="G3" s="45"/>
      <c r="H3" s="5" t="s">
        <v>4</v>
      </c>
      <c r="I3" s="5" t="s">
        <v>343</v>
      </c>
    </row>
    <row r="4" spans="1:12" ht="15.75" thickBot="1" x14ac:dyDescent="0.3"/>
    <row r="5" spans="1:12" ht="30.75" thickBot="1" x14ac:dyDescent="0.3">
      <c r="A5" s="58" t="s">
        <v>0</v>
      </c>
      <c r="B5" s="26" t="s">
        <v>1</v>
      </c>
      <c r="C5" s="53" t="s">
        <v>2</v>
      </c>
      <c r="D5" s="53" t="s">
        <v>5</v>
      </c>
      <c r="E5" s="53" t="s">
        <v>39</v>
      </c>
      <c r="F5" s="53" t="s">
        <v>38</v>
      </c>
      <c r="G5" s="53" t="s">
        <v>6</v>
      </c>
      <c r="H5" s="26" t="s">
        <v>173</v>
      </c>
      <c r="I5" s="26" t="s">
        <v>174</v>
      </c>
      <c r="J5" s="27" t="s">
        <v>175</v>
      </c>
      <c r="K5" s="307"/>
    </row>
    <row r="6" spans="1:12" ht="153.75" customHeight="1" x14ac:dyDescent="0.25">
      <c r="A6" s="126">
        <v>1</v>
      </c>
      <c r="B6" s="82" t="s">
        <v>277</v>
      </c>
      <c r="C6" s="289" t="s">
        <v>278</v>
      </c>
      <c r="D6" s="290" t="s">
        <v>279</v>
      </c>
      <c r="E6" s="290" t="s">
        <v>280</v>
      </c>
      <c r="F6" s="149" t="s">
        <v>281</v>
      </c>
      <c r="G6" s="90" t="s">
        <v>67</v>
      </c>
      <c r="H6" s="245">
        <v>2</v>
      </c>
      <c r="I6" s="302"/>
      <c r="J6" s="303"/>
      <c r="K6" s="301" t="s">
        <v>282</v>
      </c>
    </row>
    <row r="7" spans="1:12" ht="45" x14ac:dyDescent="0.25">
      <c r="A7" s="135">
        <v>2</v>
      </c>
      <c r="B7" s="203" t="s">
        <v>283</v>
      </c>
      <c r="C7" s="203" t="s">
        <v>284</v>
      </c>
      <c r="D7" s="205" t="s">
        <v>285</v>
      </c>
      <c r="E7" s="23" t="s">
        <v>280</v>
      </c>
      <c r="F7" s="22" t="s">
        <v>286</v>
      </c>
      <c r="G7" s="22" t="s">
        <v>67</v>
      </c>
      <c r="H7" s="300">
        <v>2</v>
      </c>
      <c r="I7" s="300"/>
      <c r="J7" s="304"/>
    </row>
    <row r="8" spans="1:12" ht="75.75" thickBot="1" x14ac:dyDescent="0.3">
      <c r="A8" s="92">
        <v>3</v>
      </c>
      <c r="B8" s="15" t="s">
        <v>287</v>
      </c>
      <c r="C8" s="34" t="s">
        <v>288</v>
      </c>
      <c r="D8" s="23" t="s">
        <v>289</v>
      </c>
      <c r="E8" s="202" t="s">
        <v>280</v>
      </c>
      <c r="F8" s="22" t="s">
        <v>286</v>
      </c>
      <c r="G8" s="22" t="s">
        <v>290</v>
      </c>
      <c r="H8" s="247">
        <v>2</v>
      </c>
      <c r="I8" s="247"/>
      <c r="J8" s="248">
        <v>0.7</v>
      </c>
    </row>
    <row r="9" spans="1:12" ht="135" x14ac:dyDescent="0.25">
      <c r="A9" s="92">
        <v>4</v>
      </c>
      <c r="B9" s="15" t="s">
        <v>291</v>
      </c>
      <c r="C9" s="34" t="s">
        <v>292</v>
      </c>
      <c r="D9" s="23" t="s">
        <v>293</v>
      </c>
      <c r="E9" s="23" t="s">
        <v>280</v>
      </c>
      <c r="F9" s="149" t="s">
        <v>281</v>
      </c>
      <c r="G9" s="22" t="s">
        <v>67</v>
      </c>
      <c r="H9" s="247">
        <v>3.3</v>
      </c>
      <c r="I9" s="247"/>
      <c r="J9" s="248">
        <v>5</v>
      </c>
      <c r="K9" s="285" t="s">
        <v>294</v>
      </c>
      <c r="L9" s="49" t="s">
        <v>295</v>
      </c>
    </row>
    <row r="10" spans="1:12" ht="120.75" thickBot="1" x14ac:dyDescent="0.3">
      <c r="A10" s="93">
        <v>5</v>
      </c>
      <c r="B10" s="86" t="s">
        <v>296</v>
      </c>
      <c r="C10" s="136" t="s">
        <v>297</v>
      </c>
      <c r="D10" s="296" t="s">
        <v>298</v>
      </c>
      <c r="E10" s="296" t="s">
        <v>280</v>
      </c>
      <c r="F10" s="125" t="s">
        <v>286</v>
      </c>
      <c r="G10" s="125" t="s">
        <v>67</v>
      </c>
      <c r="H10" s="305">
        <v>1.8</v>
      </c>
      <c r="I10" s="305">
        <v>60</v>
      </c>
      <c r="J10" s="306"/>
      <c r="K10" s="285" t="s">
        <v>299</v>
      </c>
      <c r="L10" s="206" t="s">
        <v>300</v>
      </c>
    </row>
    <row r="12" spans="1:12" x14ac:dyDescent="0.25">
      <c r="B12" s="279" t="s">
        <v>67</v>
      </c>
      <c r="H12" s="212">
        <f>H6+H7+H8+H9+H10</f>
        <v>11.100000000000001</v>
      </c>
      <c r="I12" s="212">
        <f>I6+I7+I9+I10</f>
        <v>60</v>
      </c>
      <c r="J12" s="212">
        <f>J9</f>
        <v>5</v>
      </c>
    </row>
    <row r="14" spans="1:12" x14ac:dyDescent="0.25">
      <c r="B14" s="279" t="s">
        <v>72</v>
      </c>
      <c r="H14" s="212">
        <v>0</v>
      </c>
      <c r="I14" s="212">
        <v>0</v>
      </c>
      <c r="J14" s="212">
        <f>J8</f>
        <v>0.7</v>
      </c>
    </row>
  </sheetData>
  <mergeCells count="1">
    <mergeCell ref="H1:L1"/>
  </mergeCells>
  <pageMargins left="0.70866141732283472" right="0.70866141732283472" top="0.78740157480314965" bottom="0.78740157480314965" header="0.31496062992125984" footer="0.31496062992125984"/>
  <pageSetup paperSize="9" scale="78" fitToHeight="0" orientation="landscape" r:id="rId1"/>
  <headerFooter>
    <oddHeader>&amp;LPracovní materiál&amp;C&amp;KFF0000Varianta I.</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view="pageLayout" zoomScaleNormal="100" workbookViewId="0">
      <selection activeCell="D18" sqref="D18"/>
    </sheetView>
  </sheetViews>
  <sheetFormatPr defaultRowHeight="15" x14ac:dyDescent="0.25"/>
  <cols>
    <col min="1" max="1" width="4" style="29" customWidth="1"/>
    <col min="2" max="2" width="23.28515625" style="200" customWidth="1"/>
    <col min="3" max="3" width="26.42578125" style="3" customWidth="1"/>
    <col min="4" max="4" width="30.42578125" style="44" customWidth="1"/>
    <col min="5" max="5" width="12.140625" style="44" bestFit="1" customWidth="1"/>
    <col min="6" max="6" width="8.85546875" style="44" bestFit="1" customWidth="1"/>
    <col min="7" max="7" width="10" style="29" customWidth="1"/>
    <col min="8" max="9" width="10.7109375" style="3" customWidth="1"/>
    <col min="10" max="10" width="11.28515625" style="3" customWidth="1"/>
    <col min="11" max="256" width="9.140625" style="3"/>
    <col min="257" max="257" width="4" style="3" customWidth="1"/>
    <col min="258" max="258" width="23.28515625" style="3" customWidth="1"/>
    <col min="259" max="259" width="26.42578125" style="3" customWidth="1"/>
    <col min="260" max="260" width="30.42578125" style="3" customWidth="1"/>
    <col min="261" max="261" width="12.140625" style="3" bestFit="1" customWidth="1"/>
    <col min="262" max="262" width="8.85546875" style="3" bestFit="1" customWidth="1"/>
    <col min="263" max="263" width="10" style="3" customWidth="1"/>
    <col min="264" max="265" width="10.7109375" style="3" customWidth="1"/>
    <col min="266" max="266" width="11.28515625" style="3" customWidth="1"/>
    <col min="267" max="512" width="9.140625" style="3"/>
    <col min="513" max="513" width="4" style="3" customWidth="1"/>
    <col min="514" max="514" width="23.28515625" style="3" customWidth="1"/>
    <col min="515" max="515" width="26.42578125" style="3" customWidth="1"/>
    <col min="516" max="516" width="30.42578125" style="3" customWidth="1"/>
    <col min="517" max="517" width="12.140625" style="3" bestFit="1" customWidth="1"/>
    <col min="518" max="518" width="8.85546875" style="3" bestFit="1" customWidth="1"/>
    <col min="519" max="519" width="10" style="3" customWidth="1"/>
    <col min="520" max="521" width="10.7109375" style="3" customWidth="1"/>
    <col min="522" max="522" width="11.28515625" style="3" customWidth="1"/>
    <col min="523" max="768" width="9.140625" style="3"/>
    <col min="769" max="769" width="4" style="3" customWidth="1"/>
    <col min="770" max="770" width="23.28515625" style="3" customWidth="1"/>
    <col min="771" max="771" width="26.42578125" style="3" customWidth="1"/>
    <col min="772" max="772" width="30.42578125" style="3" customWidth="1"/>
    <col min="773" max="773" width="12.140625" style="3" bestFit="1" customWidth="1"/>
    <col min="774" max="774" width="8.85546875" style="3" bestFit="1" customWidth="1"/>
    <col min="775" max="775" width="10" style="3" customWidth="1"/>
    <col min="776" max="777" width="10.7109375" style="3" customWidth="1"/>
    <col min="778" max="778" width="11.28515625" style="3" customWidth="1"/>
    <col min="779" max="1024" width="9.140625" style="3"/>
    <col min="1025" max="1025" width="4" style="3" customWidth="1"/>
    <col min="1026" max="1026" width="23.28515625" style="3" customWidth="1"/>
    <col min="1027" max="1027" width="26.42578125" style="3" customWidth="1"/>
    <col min="1028" max="1028" width="30.42578125" style="3" customWidth="1"/>
    <col min="1029" max="1029" width="12.140625" style="3" bestFit="1" customWidth="1"/>
    <col min="1030" max="1030" width="8.85546875" style="3" bestFit="1" customWidth="1"/>
    <col min="1031" max="1031" width="10" style="3" customWidth="1"/>
    <col min="1032" max="1033" width="10.7109375" style="3" customWidth="1"/>
    <col min="1034" max="1034" width="11.28515625" style="3" customWidth="1"/>
    <col min="1035" max="1280" width="9.140625" style="3"/>
    <col min="1281" max="1281" width="4" style="3" customWidth="1"/>
    <col min="1282" max="1282" width="23.28515625" style="3" customWidth="1"/>
    <col min="1283" max="1283" width="26.42578125" style="3" customWidth="1"/>
    <col min="1284" max="1284" width="30.42578125" style="3" customWidth="1"/>
    <col min="1285" max="1285" width="12.140625" style="3" bestFit="1" customWidth="1"/>
    <col min="1286" max="1286" width="8.85546875" style="3" bestFit="1" customWidth="1"/>
    <col min="1287" max="1287" width="10" style="3" customWidth="1"/>
    <col min="1288" max="1289" width="10.7109375" style="3" customWidth="1"/>
    <col min="1290" max="1290" width="11.28515625" style="3" customWidth="1"/>
    <col min="1291" max="1536" width="9.140625" style="3"/>
    <col min="1537" max="1537" width="4" style="3" customWidth="1"/>
    <col min="1538" max="1538" width="23.28515625" style="3" customWidth="1"/>
    <col min="1539" max="1539" width="26.42578125" style="3" customWidth="1"/>
    <col min="1540" max="1540" width="30.42578125" style="3" customWidth="1"/>
    <col min="1541" max="1541" width="12.140625" style="3" bestFit="1" customWidth="1"/>
    <col min="1542" max="1542" width="8.85546875" style="3" bestFit="1" customWidth="1"/>
    <col min="1543" max="1543" width="10" style="3" customWidth="1"/>
    <col min="1544" max="1545" width="10.7109375" style="3" customWidth="1"/>
    <col min="1546" max="1546" width="11.28515625" style="3" customWidth="1"/>
    <col min="1547" max="1792" width="9.140625" style="3"/>
    <col min="1793" max="1793" width="4" style="3" customWidth="1"/>
    <col min="1794" max="1794" width="23.28515625" style="3" customWidth="1"/>
    <col min="1795" max="1795" width="26.42578125" style="3" customWidth="1"/>
    <col min="1796" max="1796" width="30.42578125" style="3" customWidth="1"/>
    <col min="1797" max="1797" width="12.140625" style="3" bestFit="1" customWidth="1"/>
    <col min="1798" max="1798" width="8.85546875" style="3" bestFit="1" customWidth="1"/>
    <col min="1799" max="1799" width="10" style="3" customWidth="1"/>
    <col min="1800" max="1801" width="10.7109375" style="3" customWidth="1"/>
    <col min="1802" max="1802" width="11.28515625" style="3" customWidth="1"/>
    <col min="1803" max="2048" width="9.140625" style="3"/>
    <col min="2049" max="2049" width="4" style="3" customWidth="1"/>
    <col min="2050" max="2050" width="23.28515625" style="3" customWidth="1"/>
    <col min="2051" max="2051" width="26.42578125" style="3" customWidth="1"/>
    <col min="2052" max="2052" width="30.42578125" style="3" customWidth="1"/>
    <col min="2053" max="2053" width="12.140625" style="3" bestFit="1" customWidth="1"/>
    <col min="2054" max="2054" width="8.85546875" style="3" bestFit="1" customWidth="1"/>
    <col min="2055" max="2055" width="10" style="3" customWidth="1"/>
    <col min="2056" max="2057" width="10.7109375" style="3" customWidth="1"/>
    <col min="2058" max="2058" width="11.28515625" style="3" customWidth="1"/>
    <col min="2059" max="2304" width="9.140625" style="3"/>
    <col min="2305" max="2305" width="4" style="3" customWidth="1"/>
    <col min="2306" max="2306" width="23.28515625" style="3" customWidth="1"/>
    <col min="2307" max="2307" width="26.42578125" style="3" customWidth="1"/>
    <col min="2308" max="2308" width="30.42578125" style="3" customWidth="1"/>
    <col min="2309" max="2309" width="12.140625" style="3" bestFit="1" customWidth="1"/>
    <col min="2310" max="2310" width="8.85546875" style="3" bestFit="1" customWidth="1"/>
    <col min="2311" max="2311" width="10" style="3" customWidth="1"/>
    <col min="2312" max="2313" width="10.7109375" style="3" customWidth="1"/>
    <col min="2314" max="2314" width="11.28515625" style="3" customWidth="1"/>
    <col min="2315" max="2560" width="9.140625" style="3"/>
    <col min="2561" max="2561" width="4" style="3" customWidth="1"/>
    <col min="2562" max="2562" width="23.28515625" style="3" customWidth="1"/>
    <col min="2563" max="2563" width="26.42578125" style="3" customWidth="1"/>
    <col min="2564" max="2564" width="30.42578125" style="3" customWidth="1"/>
    <col min="2565" max="2565" width="12.140625" style="3" bestFit="1" customWidth="1"/>
    <col min="2566" max="2566" width="8.85546875" style="3" bestFit="1" customWidth="1"/>
    <col min="2567" max="2567" width="10" style="3" customWidth="1"/>
    <col min="2568" max="2569" width="10.7109375" style="3" customWidth="1"/>
    <col min="2570" max="2570" width="11.28515625" style="3" customWidth="1"/>
    <col min="2571" max="2816" width="9.140625" style="3"/>
    <col min="2817" max="2817" width="4" style="3" customWidth="1"/>
    <col min="2818" max="2818" width="23.28515625" style="3" customWidth="1"/>
    <col min="2819" max="2819" width="26.42578125" style="3" customWidth="1"/>
    <col min="2820" max="2820" width="30.42578125" style="3" customWidth="1"/>
    <col min="2821" max="2821" width="12.140625" style="3" bestFit="1" customWidth="1"/>
    <col min="2822" max="2822" width="8.85546875" style="3" bestFit="1" customWidth="1"/>
    <col min="2823" max="2823" width="10" style="3" customWidth="1"/>
    <col min="2824" max="2825" width="10.7109375" style="3" customWidth="1"/>
    <col min="2826" max="2826" width="11.28515625" style="3" customWidth="1"/>
    <col min="2827" max="3072" width="9.140625" style="3"/>
    <col min="3073" max="3073" width="4" style="3" customWidth="1"/>
    <col min="3074" max="3074" width="23.28515625" style="3" customWidth="1"/>
    <col min="3075" max="3075" width="26.42578125" style="3" customWidth="1"/>
    <col min="3076" max="3076" width="30.42578125" style="3" customWidth="1"/>
    <col min="3077" max="3077" width="12.140625" style="3" bestFit="1" customWidth="1"/>
    <col min="3078" max="3078" width="8.85546875" style="3" bestFit="1" customWidth="1"/>
    <col min="3079" max="3079" width="10" style="3" customWidth="1"/>
    <col min="3080" max="3081" width="10.7109375" style="3" customWidth="1"/>
    <col min="3082" max="3082" width="11.28515625" style="3" customWidth="1"/>
    <col min="3083" max="3328" width="9.140625" style="3"/>
    <col min="3329" max="3329" width="4" style="3" customWidth="1"/>
    <col min="3330" max="3330" width="23.28515625" style="3" customWidth="1"/>
    <col min="3331" max="3331" width="26.42578125" style="3" customWidth="1"/>
    <col min="3332" max="3332" width="30.42578125" style="3" customWidth="1"/>
    <col min="3333" max="3333" width="12.140625" style="3" bestFit="1" customWidth="1"/>
    <col min="3334" max="3334" width="8.85546875" style="3" bestFit="1" customWidth="1"/>
    <col min="3335" max="3335" width="10" style="3" customWidth="1"/>
    <col min="3336" max="3337" width="10.7109375" style="3" customWidth="1"/>
    <col min="3338" max="3338" width="11.28515625" style="3" customWidth="1"/>
    <col min="3339" max="3584" width="9.140625" style="3"/>
    <col min="3585" max="3585" width="4" style="3" customWidth="1"/>
    <col min="3586" max="3586" width="23.28515625" style="3" customWidth="1"/>
    <col min="3587" max="3587" width="26.42578125" style="3" customWidth="1"/>
    <col min="3588" max="3588" width="30.42578125" style="3" customWidth="1"/>
    <col min="3589" max="3589" width="12.140625" style="3" bestFit="1" customWidth="1"/>
    <col min="3590" max="3590" width="8.85546875" style="3" bestFit="1" customWidth="1"/>
    <col min="3591" max="3591" width="10" style="3" customWidth="1"/>
    <col min="3592" max="3593" width="10.7109375" style="3" customWidth="1"/>
    <col min="3594" max="3594" width="11.28515625" style="3" customWidth="1"/>
    <col min="3595" max="3840" width="9.140625" style="3"/>
    <col min="3841" max="3841" width="4" style="3" customWidth="1"/>
    <col min="3842" max="3842" width="23.28515625" style="3" customWidth="1"/>
    <col min="3843" max="3843" width="26.42578125" style="3" customWidth="1"/>
    <col min="3844" max="3844" width="30.42578125" style="3" customWidth="1"/>
    <col min="3845" max="3845" width="12.140625" style="3" bestFit="1" customWidth="1"/>
    <col min="3846" max="3846" width="8.85546875" style="3" bestFit="1" customWidth="1"/>
    <col min="3847" max="3847" width="10" style="3" customWidth="1"/>
    <col min="3848" max="3849" width="10.7109375" style="3" customWidth="1"/>
    <col min="3850" max="3850" width="11.28515625" style="3" customWidth="1"/>
    <col min="3851" max="4096" width="9.140625" style="3"/>
    <col min="4097" max="4097" width="4" style="3" customWidth="1"/>
    <col min="4098" max="4098" width="23.28515625" style="3" customWidth="1"/>
    <col min="4099" max="4099" width="26.42578125" style="3" customWidth="1"/>
    <col min="4100" max="4100" width="30.42578125" style="3" customWidth="1"/>
    <col min="4101" max="4101" width="12.140625" style="3" bestFit="1" customWidth="1"/>
    <col min="4102" max="4102" width="8.85546875" style="3" bestFit="1" customWidth="1"/>
    <col min="4103" max="4103" width="10" style="3" customWidth="1"/>
    <col min="4104" max="4105" width="10.7109375" style="3" customWidth="1"/>
    <col min="4106" max="4106" width="11.28515625" style="3" customWidth="1"/>
    <col min="4107" max="4352" width="9.140625" style="3"/>
    <col min="4353" max="4353" width="4" style="3" customWidth="1"/>
    <col min="4354" max="4354" width="23.28515625" style="3" customWidth="1"/>
    <col min="4355" max="4355" width="26.42578125" style="3" customWidth="1"/>
    <col min="4356" max="4356" width="30.42578125" style="3" customWidth="1"/>
    <col min="4357" max="4357" width="12.140625" style="3" bestFit="1" customWidth="1"/>
    <col min="4358" max="4358" width="8.85546875" style="3" bestFit="1" customWidth="1"/>
    <col min="4359" max="4359" width="10" style="3" customWidth="1"/>
    <col min="4360" max="4361" width="10.7109375" style="3" customWidth="1"/>
    <col min="4362" max="4362" width="11.28515625" style="3" customWidth="1"/>
    <col min="4363" max="4608" width="9.140625" style="3"/>
    <col min="4609" max="4609" width="4" style="3" customWidth="1"/>
    <col min="4610" max="4610" width="23.28515625" style="3" customWidth="1"/>
    <col min="4611" max="4611" width="26.42578125" style="3" customWidth="1"/>
    <col min="4612" max="4612" width="30.42578125" style="3" customWidth="1"/>
    <col min="4613" max="4613" width="12.140625" style="3" bestFit="1" customWidth="1"/>
    <col min="4614" max="4614" width="8.85546875" style="3" bestFit="1" customWidth="1"/>
    <col min="4615" max="4615" width="10" style="3" customWidth="1"/>
    <col min="4616" max="4617" width="10.7109375" style="3" customWidth="1"/>
    <col min="4618" max="4618" width="11.28515625" style="3" customWidth="1"/>
    <col min="4619" max="4864" width="9.140625" style="3"/>
    <col min="4865" max="4865" width="4" style="3" customWidth="1"/>
    <col min="4866" max="4866" width="23.28515625" style="3" customWidth="1"/>
    <col min="4867" max="4867" width="26.42578125" style="3" customWidth="1"/>
    <col min="4868" max="4868" width="30.42578125" style="3" customWidth="1"/>
    <col min="4869" max="4869" width="12.140625" style="3" bestFit="1" customWidth="1"/>
    <col min="4870" max="4870" width="8.85546875" style="3" bestFit="1" customWidth="1"/>
    <col min="4871" max="4871" width="10" style="3" customWidth="1"/>
    <col min="4872" max="4873" width="10.7109375" style="3" customWidth="1"/>
    <col min="4874" max="4874" width="11.28515625" style="3" customWidth="1"/>
    <col min="4875" max="5120" width="9.140625" style="3"/>
    <col min="5121" max="5121" width="4" style="3" customWidth="1"/>
    <col min="5122" max="5122" width="23.28515625" style="3" customWidth="1"/>
    <col min="5123" max="5123" width="26.42578125" style="3" customWidth="1"/>
    <col min="5124" max="5124" width="30.42578125" style="3" customWidth="1"/>
    <col min="5125" max="5125" width="12.140625" style="3" bestFit="1" customWidth="1"/>
    <col min="5126" max="5126" width="8.85546875" style="3" bestFit="1" customWidth="1"/>
    <col min="5127" max="5127" width="10" style="3" customWidth="1"/>
    <col min="5128" max="5129" width="10.7109375" style="3" customWidth="1"/>
    <col min="5130" max="5130" width="11.28515625" style="3" customWidth="1"/>
    <col min="5131" max="5376" width="9.140625" style="3"/>
    <col min="5377" max="5377" width="4" style="3" customWidth="1"/>
    <col min="5378" max="5378" width="23.28515625" style="3" customWidth="1"/>
    <col min="5379" max="5379" width="26.42578125" style="3" customWidth="1"/>
    <col min="5380" max="5380" width="30.42578125" style="3" customWidth="1"/>
    <col min="5381" max="5381" width="12.140625" style="3" bestFit="1" customWidth="1"/>
    <col min="5382" max="5382" width="8.85546875" style="3" bestFit="1" customWidth="1"/>
    <col min="5383" max="5383" width="10" style="3" customWidth="1"/>
    <col min="5384" max="5385" width="10.7109375" style="3" customWidth="1"/>
    <col min="5386" max="5386" width="11.28515625" style="3" customWidth="1"/>
    <col min="5387" max="5632" width="9.140625" style="3"/>
    <col min="5633" max="5633" width="4" style="3" customWidth="1"/>
    <col min="5634" max="5634" width="23.28515625" style="3" customWidth="1"/>
    <col min="5635" max="5635" width="26.42578125" style="3" customWidth="1"/>
    <col min="5636" max="5636" width="30.42578125" style="3" customWidth="1"/>
    <col min="5637" max="5637" width="12.140625" style="3" bestFit="1" customWidth="1"/>
    <col min="5638" max="5638" width="8.85546875" style="3" bestFit="1" customWidth="1"/>
    <col min="5639" max="5639" width="10" style="3" customWidth="1"/>
    <col min="5640" max="5641" width="10.7109375" style="3" customWidth="1"/>
    <col min="5642" max="5642" width="11.28515625" style="3" customWidth="1"/>
    <col min="5643" max="5888" width="9.140625" style="3"/>
    <col min="5889" max="5889" width="4" style="3" customWidth="1"/>
    <col min="5890" max="5890" width="23.28515625" style="3" customWidth="1"/>
    <col min="5891" max="5891" width="26.42578125" style="3" customWidth="1"/>
    <col min="5892" max="5892" width="30.42578125" style="3" customWidth="1"/>
    <col min="5893" max="5893" width="12.140625" style="3" bestFit="1" customWidth="1"/>
    <col min="5894" max="5894" width="8.85546875" style="3" bestFit="1" customWidth="1"/>
    <col min="5895" max="5895" width="10" style="3" customWidth="1"/>
    <col min="5896" max="5897" width="10.7109375" style="3" customWidth="1"/>
    <col min="5898" max="5898" width="11.28515625" style="3" customWidth="1"/>
    <col min="5899" max="6144" width="9.140625" style="3"/>
    <col min="6145" max="6145" width="4" style="3" customWidth="1"/>
    <col min="6146" max="6146" width="23.28515625" style="3" customWidth="1"/>
    <col min="6147" max="6147" width="26.42578125" style="3" customWidth="1"/>
    <col min="6148" max="6148" width="30.42578125" style="3" customWidth="1"/>
    <col min="6149" max="6149" width="12.140625" style="3" bestFit="1" customWidth="1"/>
    <col min="6150" max="6150" width="8.85546875" style="3" bestFit="1" customWidth="1"/>
    <col min="6151" max="6151" width="10" style="3" customWidth="1"/>
    <col min="6152" max="6153" width="10.7109375" style="3" customWidth="1"/>
    <col min="6154" max="6154" width="11.28515625" style="3" customWidth="1"/>
    <col min="6155" max="6400" width="9.140625" style="3"/>
    <col min="6401" max="6401" width="4" style="3" customWidth="1"/>
    <col min="6402" max="6402" width="23.28515625" style="3" customWidth="1"/>
    <col min="6403" max="6403" width="26.42578125" style="3" customWidth="1"/>
    <col min="6404" max="6404" width="30.42578125" style="3" customWidth="1"/>
    <col min="6405" max="6405" width="12.140625" style="3" bestFit="1" customWidth="1"/>
    <col min="6406" max="6406" width="8.85546875" style="3" bestFit="1" customWidth="1"/>
    <col min="6407" max="6407" width="10" style="3" customWidth="1"/>
    <col min="6408" max="6409" width="10.7109375" style="3" customWidth="1"/>
    <col min="6410" max="6410" width="11.28515625" style="3" customWidth="1"/>
    <col min="6411" max="6656" width="9.140625" style="3"/>
    <col min="6657" max="6657" width="4" style="3" customWidth="1"/>
    <col min="6658" max="6658" width="23.28515625" style="3" customWidth="1"/>
    <col min="6659" max="6659" width="26.42578125" style="3" customWidth="1"/>
    <col min="6660" max="6660" width="30.42578125" style="3" customWidth="1"/>
    <col min="6661" max="6661" width="12.140625" style="3" bestFit="1" customWidth="1"/>
    <col min="6662" max="6662" width="8.85546875" style="3" bestFit="1" customWidth="1"/>
    <col min="6663" max="6663" width="10" style="3" customWidth="1"/>
    <col min="6664" max="6665" width="10.7109375" style="3" customWidth="1"/>
    <col min="6666" max="6666" width="11.28515625" style="3" customWidth="1"/>
    <col min="6667" max="6912" width="9.140625" style="3"/>
    <col min="6913" max="6913" width="4" style="3" customWidth="1"/>
    <col min="6914" max="6914" width="23.28515625" style="3" customWidth="1"/>
    <col min="6915" max="6915" width="26.42578125" style="3" customWidth="1"/>
    <col min="6916" max="6916" width="30.42578125" style="3" customWidth="1"/>
    <col min="6917" max="6917" width="12.140625" style="3" bestFit="1" customWidth="1"/>
    <col min="6918" max="6918" width="8.85546875" style="3" bestFit="1" customWidth="1"/>
    <col min="6919" max="6919" width="10" style="3" customWidth="1"/>
    <col min="6920" max="6921" width="10.7109375" style="3" customWidth="1"/>
    <col min="6922" max="6922" width="11.28515625" style="3" customWidth="1"/>
    <col min="6923" max="7168" width="9.140625" style="3"/>
    <col min="7169" max="7169" width="4" style="3" customWidth="1"/>
    <col min="7170" max="7170" width="23.28515625" style="3" customWidth="1"/>
    <col min="7171" max="7171" width="26.42578125" style="3" customWidth="1"/>
    <col min="7172" max="7172" width="30.42578125" style="3" customWidth="1"/>
    <col min="7173" max="7173" width="12.140625" style="3" bestFit="1" customWidth="1"/>
    <col min="7174" max="7174" width="8.85546875" style="3" bestFit="1" customWidth="1"/>
    <col min="7175" max="7175" width="10" style="3" customWidth="1"/>
    <col min="7176" max="7177" width="10.7109375" style="3" customWidth="1"/>
    <col min="7178" max="7178" width="11.28515625" style="3" customWidth="1"/>
    <col min="7179" max="7424" width="9.140625" style="3"/>
    <col min="7425" max="7425" width="4" style="3" customWidth="1"/>
    <col min="7426" max="7426" width="23.28515625" style="3" customWidth="1"/>
    <col min="7427" max="7427" width="26.42578125" style="3" customWidth="1"/>
    <col min="7428" max="7428" width="30.42578125" style="3" customWidth="1"/>
    <col min="7429" max="7429" width="12.140625" style="3" bestFit="1" customWidth="1"/>
    <col min="7430" max="7430" width="8.85546875" style="3" bestFit="1" customWidth="1"/>
    <col min="7431" max="7431" width="10" style="3" customWidth="1"/>
    <col min="7432" max="7433" width="10.7109375" style="3" customWidth="1"/>
    <col min="7434" max="7434" width="11.28515625" style="3" customWidth="1"/>
    <col min="7435" max="7680" width="9.140625" style="3"/>
    <col min="7681" max="7681" width="4" style="3" customWidth="1"/>
    <col min="7682" max="7682" width="23.28515625" style="3" customWidth="1"/>
    <col min="7683" max="7683" width="26.42578125" style="3" customWidth="1"/>
    <col min="7684" max="7684" width="30.42578125" style="3" customWidth="1"/>
    <col min="7685" max="7685" width="12.140625" style="3" bestFit="1" customWidth="1"/>
    <col min="7686" max="7686" width="8.85546875" style="3" bestFit="1" customWidth="1"/>
    <col min="7687" max="7687" width="10" style="3" customWidth="1"/>
    <col min="7688" max="7689" width="10.7109375" style="3" customWidth="1"/>
    <col min="7690" max="7690" width="11.28515625" style="3" customWidth="1"/>
    <col min="7691" max="7936" width="9.140625" style="3"/>
    <col min="7937" max="7937" width="4" style="3" customWidth="1"/>
    <col min="7938" max="7938" width="23.28515625" style="3" customWidth="1"/>
    <col min="7939" max="7939" width="26.42578125" style="3" customWidth="1"/>
    <col min="7940" max="7940" width="30.42578125" style="3" customWidth="1"/>
    <col min="7941" max="7941" width="12.140625" style="3" bestFit="1" customWidth="1"/>
    <col min="7942" max="7942" width="8.85546875" style="3" bestFit="1" customWidth="1"/>
    <col min="7943" max="7943" width="10" style="3" customWidth="1"/>
    <col min="7944" max="7945" width="10.7109375" style="3" customWidth="1"/>
    <col min="7946" max="7946" width="11.28515625" style="3" customWidth="1"/>
    <col min="7947" max="8192" width="9.140625" style="3"/>
    <col min="8193" max="8193" width="4" style="3" customWidth="1"/>
    <col min="8194" max="8194" width="23.28515625" style="3" customWidth="1"/>
    <col min="8195" max="8195" width="26.42578125" style="3" customWidth="1"/>
    <col min="8196" max="8196" width="30.42578125" style="3" customWidth="1"/>
    <col min="8197" max="8197" width="12.140625" style="3" bestFit="1" customWidth="1"/>
    <col min="8198" max="8198" width="8.85546875" style="3" bestFit="1" customWidth="1"/>
    <col min="8199" max="8199" width="10" style="3" customWidth="1"/>
    <col min="8200" max="8201" width="10.7109375" style="3" customWidth="1"/>
    <col min="8202" max="8202" width="11.28515625" style="3" customWidth="1"/>
    <col min="8203" max="8448" width="9.140625" style="3"/>
    <col min="8449" max="8449" width="4" style="3" customWidth="1"/>
    <col min="8450" max="8450" width="23.28515625" style="3" customWidth="1"/>
    <col min="8451" max="8451" width="26.42578125" style="3" customWidth="1"/>
    <col min="8452" max="8452" width="30.42578125" style="3" customWidth="1"/>
    <col min="8453" max="8453" width="12.140625" style="3" bestFit="1" customWidth="1"/>
    <col min="8454" max="8454" width="8.85546875" style="3" bestFit="1" customWidth="1"/>
    <col min="8455" max="8455" width="10" style="3" customWidth="1"/>
    <col min="8456" max="8457" width="10.7109375" style="3" customWidth="1"/>
    <col min="8458" max="8458" width="11.28515625" style="3" customWidth="1"/>
    <col min="8459" max="8704" width="9.140625" style="3"/>
    <col min="8705" max="8705" width="4" style="3" customWidth="1"/>
    <col min="8706" max="8706" width="23.28515625" style="3" customWidth="1"/>
    <col min="8707" max="8707" width="26.42578125" style="3" customWidth="1"/>
    <col min="8708" max="8708" width="30.42578125" style="3" customWidth="1"/>
    <col min="8709" max="8709" width="12.140625" style="3" bestFit="1" customWidth="1"/>
    <col min="8710" max="8710" width="8.85546875" style="3" bestFit="1" customWidth="1"/>
    <col min="8711" max="8711" width="10" style="3" customWidth="1"/>
    <col min="8712" max="8713" width="10.7109375" style="3" customWidth="1"/>
    <col min="8714" max="8714" width="11.28515625" style="3" customWidth="1"/>
    <col min="8715" max="8960" width="9.140625" style="3"/>
    <col min="8961" max="8961" width="4" style="3" customWidth="1"/>
    <col min="8962" max="8962" width="23.28515625" style="3" customWidth="1"/>
    <col min="8963" max="8963" width="26.42578125" style="3" customWidth="1"/>
    <col min="8964" max="8964" width="30.42578125" style="3" customWidth="1"/>
    <col min="8965" max="8965" width="12.140625" style="3" bestFit="1" customWidth="1"/>
    <col min="8966" max="8966" width="8.85546875" style="3" bestFit="1" customWidth="1"/>
    <col min="8967" max="8967" width="10" style="3" customWidth="1"/>
    <col min="8968" max="8969" width="10.7109375" style="3" customWidth="1"/>
    <col min="8970" max="8970" width="11.28515625" style="3" customWidth="1"/>
    <col min="8971" max="9216" width="9.140625" style="3"/>
    <col min="9217" max="9217" width="4" style="3" customWidth="1"/>
    <col min="9218" max="9218" width="23.28515625" style="3" customWidth="1"/>
    <col min="9219" max="9219" width="26.42578125" style="3" customWidth="1"/>
    <col min="9220" max="9220" width="30.42578125" style="3" customWidth="1"/>
    <col min="9221" max="9221" width="12.140625" style="3" bestFit="1" customWidth="1"/>
    <col min="9222" max="9222" width="8.85546875" style="3" bestFit="1" customWidth="1"/>
    <col min="9223" max="9223" width="10" style="3" customWidth="1"/>
    <col min="9224" max="9225" width="10.7109375" style="3" customWidth="1"/>
    <col min="9226" max="9226" width="11.28515625" style="3" customWidth="1"/>
    <col min="9227" max="9472" width="9.140625" style="3"/>
    <col min="9473" max="9473" width="4" style="3" customWidth="1"/>
    <col min="9474" max="9474" width="23.28515625" style="3" customWidth="1"/>
    <col min="9475" max="9475" width="26.42578125" style="3" customWidth="1"/>
    <col min="9476" max="9476" width="30.42578125" style="3" customWidth="1"/>
    <col min="9477" max="9477" width="12.140625" style="3" bestFit="1" customWidth="1"/>
    <col min="9478" max="9478" width="8.85546875" style="3" bestFit="1" customWidth="1"/>
    <col min="9479" max="9479" width="10" style="3" customWidth="1"/>
    <col min="9480" max="9481" width="10.7109375" style="3" customWidth="1"/>
    <col min="9482" max="9482" width="11.28515625" style="3" customWidth="1"/>
    <col min="9483" max="9728" width="9.140625" style="3"/>
    <col min="9729" max="9729" width="4" style="3" customWidth="1"/>
    <col min="9730" max="9730" width="23.28515625" style="3" customWidth="1"/>
    <col min="9731" max="9731" width="26.42578125" style="3" customWidth="1"/>
    <col min="9732" max="9732" width="30.42578125" style="3" customWidth="1"/>
    <col min="9733" max="9733" width="12.140625" style="3" bestFit="1" customWidth="1"/>
    <col min="9734" max="9734" width="8.85546875" style="3" bestFit="1" customWidth="1"/>
    <col min="9735" max="9735" width="10" style="3" customWidth="1"/>
    <col min="9736" max="9737" width="10.7109375" style="3" customWidth="1"/>
    <col min="9738" max="9738" width="11.28515625" style="3" customWidth="1"/>
    <col min="9739" max="9984" width="9.140625" style="3"/>
    <col min="9985" max="9985" width="4" style="3" customWidth="1"/>
    <col min="9986" max="9986" width="23.28515625" style="3" customWidth="1"/>
    <col min="9987" max="9987" width="26.42578125" style="3" customWidth="1"/>
    <col min="9988" max="9988" width="30.42578125" style="3" customWidth="1"/>
    <col min="9989" max="9989" width="12.140625" style="3" bestFit="1" customWidth="1"/>
    <col min="9990" max="9990" width="8.85546875" style="3" bestFit="1" customWidth="1"/>
    <col min="9991" max="9991" width="10" style="3" customWidth="1"/>
    <col min="9992" max="9993" width="10.7109375" style="3" customWidth="1"/>
    <col min="9994" max="9994" width="11.28515625" style="3" customWidth="1"/>
    <col min="9995" max="10240" width="9.140625" style="3"/>
    <col min="10241" max="10241" width="4" style="3" customWidth="1"/>
    <col min="10242" max="10242" width="23.28515625" style="3" customWidth="1"/>
    <col min="10243" max="10243" width="26.42578125" style="3" customWidth="1"/>
    <col min="10244" max="10244" width="30.42578125" style="3" customWidth="1"/>
    <col min="10245" max="10245" width="12.140625" style="3" bestFit="1" customWidth="1"/>
    <col min="10246" max="10246" width="8.85546875" style="3" bestFit="1" customWidth="1"/>
    <col min="10247" max="10247" width="10" style="3" customWidth="1"/>
    <col min="10248" max="10249" width="10.7109375" style="3" customWidth="1"/>
    <col min="10250" max="10250" width="11.28515625" style="3" customWidth="1"/>
    <col min="10251" max="10496" width="9.140625" style="3"/>
    <col min="10497" max="10497" width="4" style="3" customWidth="1"/>
    <col min="10498" max="10498" width="23.28515625" style="3" customWidth="1"/>
    <col min="10499" max="10499" width="26.42578125" style="3" customWidth="1"/>
    <col min="10500" max="10500" width="30.42578125" style="3" customWidth="1"/>
    <col min="10501" max="10501" width="12.140625" style="3" bestFit="1" customWidth="1"/>
    <col min="10502" max="10502" width="8.85546875" style="3" bestFit="1" customWidth="1"/>
    <col min="10503" max="10503" width="10" style="3" customWidth="1"/>
    <col min="10504" max="10505" width="10.7109375" style="3" customWidth="1"/>
    <col min="10506" max="10506" width="11.28515625" style="3" customWidth="1"/>
    <col min="10507" max="10752" width="9.140625" style="3"/>
    <col min="10753" max="10753" width="4" style="3" customWidth="1"/>
    <col min="10754" max="10754" width="23.28515625" style="3" customWidth="1"/>
    <col min="10755" max="10755" width="26.42578125" style="3" customWidth="1"/>
    <col min="10756" max="10756" width="30.42578125" style="3" customWidth="1"/>
    <col min="10757" max="10757" width="12.140625" style="3" bestFit="1" customWidth="1"/>
    <col min="10758" max="10758" width="8.85546875" style="3" bestFit="1" customWidth="1"/>
    <col min="10759" max="10759" width="10" style="3" customWidth="1"/>
    <col min="10760" max="10761" width="10.7109375" style="3" customWidth="1"/>
    <col min="10762" max="10762" width="11.28515625" style="3" customWidth="1"/>
    <col min="10763" max="11008" width="9.140625" style="3"/>
    <col min="11009" max="11009" width="4" style="3" customWidth="1"/>
    <col min="11010" max="11010" width="23.28515625" style="3" customWidth="1"/>
    <col min="11011" max="11011" width="26.42578125" style="3" customWidth="1"/>
    <col min="11012" max="11012" width="30.42578125" style="3" customWidth="1"/>
    <col min="11013" max="11013" width="12.140625" style="3" bestFit="1" customWidth="1"/>
    <col min="11014" max="11014" width="8.85546875" style="3" bestFit="1" customWidth="1"/>
    <col min="11015" max="11015" width="10" style="3" customWidth="1"/>
    <col min="11016" max="11017" width="10.7109375" style="3" customWidth="1"/>
    <col min="11018" max="11018" width="11.28515625" style="3" customWidth="1"/>
    <col min="11019" max="11264" width="9.140625" style="3"/>
    <col min="11265" max="11265" width="4" style="3" customWidth="1"/>
    <col min="11266" max="11266" width="23.28515625" style="3" customWidth="1"/>
    <col min="11267" max="11267" width="26.42578125" style="3" customWidth="1"/>
    <col min="11268" max="11268" width="30.42578125" style="3" customWidth="1"/>
    <col min="11269" max="11269" width="12.140625" style="3" bestFit="1" customWidth="1"/>
    <col min="11270" max="11270" width="8.85546875" style="3" bestFit="1" customWidth="1"/>
    <col min="11271" max="11271" width="10" style="3" customWidth="1"/>
    <col min="11272" max="11273" width="10.7109375" style="3" customWidth="1"/>
    <col min="11274" max="11274" width="11.28515625" style="3" customWidth="1"/>
    <col min="11275" max="11520" width="9.140625" style="3"/>
    <col min="11521" max="11521" width="4" style="3" customWidth="1"/>
    <col min="11522" max="11522" width="23.28515625" style="3" customWidth="1"/>
    <col min="11523" max="11523" width="26.42578125" style="3" customWidth="1"/>
    <col min="11524" max="11524" width="30.42578125" style="3" customWidth="1"/>
    <col min="11525" max="11525" width="12.140625" style="3" bestFit="1" customWidth="1"/>
    <col min="11526" max="11526" width="8.85546875" style="3" bestFit="1" customWidth="1"/>
    <col min="11527" max="11527" width="10" style="3" customWidth="1"/>
    <col min="11528" max="11529" width="10.7109375" style="3" customWidth="1"/>
    <col min="11530" max="11530" width="11.28515625" style="3" customWidth="1"/>
    <col min="11531" max="11776" width="9.140625" style="3"/>
    <col min="11777" max="11777" width="4" style="3" customWidth="1"/>
    <col min="11778" max="11778" width="23.28515625" style="3" customWidth="1"/>
    <col min="11779" max="11779" width="26.42578125" style="3" customWidth="1"/>
    <col min="11780" max="11780" width="30.42578125" style="3" customWidth="1"/>
    <col min="11781" max="11781" width="12.140625" style="3" bestFit="1" customWidth="1"/>
    <col min="11782" max="11782" width="8.85546875" style="3" bestFit="1" customWidth="1"/>
    <col min="11783" max="11783" width="10" style="3" customWidth="1"/>
    <col min="11784" max="11785" width="10.7109375" style="3" customWidth="1"/>
    <col min="11786" max="11786" width="11.28515625" style="3" customWidth="1"/>
    <col min="11787" max="12032" width="9.140625" style="3"/>
    <col min="12033" max="12033" width="4" style="3" customWidth="1"/>
    <col min="12034" max="12034" width="23.28515625" style="3" customWidth="1"/>
    <col min="12035" max="12035" width="26.42578125" style="3" customWidth="1"/>
    <col min="12036" max="12036" width="30.42578125" style="3" customWidth="1"/>
    <col min="12037" max="12037" width="12.140625" style="3" bestFit="1" customWidth="1"/>
    <col min="12038" max="12038" width="8.85546875" style="3" bestFit="1" customWidth="1"/>
    <col min="12039" max="12039" width="10" style="3" customWidth="1"/>
    <col min="12040" max="12041" width="10.7109375" style="3" customWidth="1"/>
    <col min="12042" max="12042" width="11.28515625" style="3" customWidth="1"/>
    <col min="12043" max="12288" width="9.140625" style="3"/>
    <col min="12289" max="12289" width="4" style="3" customWidth="1"/>
    <col min="12290" max="12290" width="23.28515625" style="3" customWidth="1"/>
    <col min="12291" max="12291" width="26.42578125" style="3" customWidth="1"/>
    <col min="12292" max="12292" width="30.42578125" style="3" customWidth="1"/>
    <col min="12293" max="12293" width="12.140625" style="3" bestFit="1" customWidth="1"/>
    <col min="12294" max="12294" width="8.85546875" style="3" bestFit="1" customWidth="1"/>
    <col min="12295" max="12295" width="10" style="3" customWidth="1"/>
    <col min="12296" max="12297" width="10.7109375" style="3" customWidth="1"/>
    <col min="12298" max="12298" width="11.28515625" style="3" customWidth="1"/>
    <col min="12299" max="12544" width="9.140625" style="3"/>
    <col min="12545" max="12545" width="4" style="3" customWidth="1"/>
    <col min="12546" max="12546" width="23.28515625" style="3" customWidth="1"/>
    <col min="12547" max="12547" width="26.42578125" style="3" customWidth="1"/>
    <col min="12548" max="12548" width="30.42578125" style="3" customWidth="1"/>
    <col min="12549" max="12549" width="12.140625" style="3" bestFit="1" customWidth="1"/>
    <col min="12550" max="12550" width="8.85546875" style="3" bestFit="1" customWidth="1"/>
    <col min="12551" max="12551" width="10" style="3" customWidth="1"/>
    <col min="12552" max="12553" width="10.7109375" style="3" customWidth="1"/>
    <col min="12554" max="12554" width="11.28515625" style="3" customWidth="1"/>
    <col min="12555" max="12800" width="9.140625" style="3"/>
    <col min="12801" max="12801" width="4" style="3" customWidth="1"/>
    <col min="12802" max="12802" width="23.28515625" style="3" customWidth="1"/>
    <col min="12803" max="12803" width="26.42578125" style="3" customWidth="1"/>
    <col min="12804" max="12804" width="30.42578125" style="3" customWidth="1"/>
    <col min="12805" max="12805" width="12.140625" style="3" bestFit="1" customWidth="1"/>
    <col min="12806" max="12806" width="8.85546875" style="3" bestFit="1" customWidth="1"/>
    <col min="12807" max="12807" width="10" style="3" customWidth="1"/>
    <col min="12808" max="12809" width="10.7109375" style="3" customWidth="1"/>
    <col min="12810" max="12810" width="11.28515625" style="3" customWidth="1"/>
    <col min="12811" max="13056" width="9.140625" style="3"/>
    <col min="13057" max="13057" width="4" style="3" customWidth="1"/>
    <col min="13058" max="13058" width="23.28515625" style="3" customWidth="1"/>
    <col min="13059" max="13059" width="26.42578125" style="3" customWidth="1"/>
    <col min="13060" max="13060" width="30.42578125" style="3" customWidth="1"/>
    <col min="13061" max="13061" width="12.140625" style="3" bestFit="1" customWidth="1"/>
    <col min="13062" max="13062" width="8.85546875" style="3" bestFit="1" customWidth="1"/>
    <col min="13063" max="13063" width="10" style="3" customWidth="1"/>
    <col min="13064" max="13065" width="10.7109375" style="3" customWidth="1"/>
    <col min="13066" max="13066" width="11.28515625" style="3" customWidth="1"/>
    <col min="13067" max="13312" width="9.140625" style="3"/>
    <col min="13313" max="13313" width="4" style="3" customWidth="1"/>
    <col min="13314" max="13314" width="23.28515625" style="3" customWidth="1"/>
    <col min="13315" max="13315" width="26.42578125" style="3" customWidth="1"/>
    <col min="13316" max="13316" width="30.42578125" style="3" customWidth="1"/>
    <col min="13317" max="13317" width="12.140625" style="3" bestFit="1" customWidth="1"/>
    <col min="13318" max="13318" width="8.85546875" style="3" bestFit="1" customWidth="1"/>
    <col min="13319" max="13319" width="10" style="3" customWidth="1"/>
    <col min="13320" max="13321" width="10.7109375" style="3" customWidth="1"/>
    <col min="13322" max="13322" width="11.28515625" style="3" customWidth="1"/>
    <col min="13323" max="13568" width="9.140625" style="3"/>
    <col min="13569" max="13569" width="4" style="3" customWidth="1"/>
    <col min="13570" max="13570" width="23.28515625" style="3" customWidth="1"/>
    <col min="13571" max="13571" width="26.42578125" style="3" customWidth="1"/>
    <col min="13572" max="13572" width="30.42578125" style="3" customWidth="1"/>
    <col min="13573" max="13573" width="12.140625" style="3" bestFit="1" customWidth="1"/>
    <col min="13574" max="13574" width="8.85546875" style="3" bestFit="1" customWidth="1"/>
    <col min="13575" max="13575" width="10" style="3" customWidth="1"/>
    <col min="13576" max="13577" width="10.7109375" style="3" customWidth="1"/>
    <col min="13578" max="13578" width="11.28515625" style="3" customWidth="1"/>
    <col min="13579" max="13824" width="9.140625" style="3"/>
    <col min="13825" max="13825" width="4" style="3" customWidth="1"/>
    <col min="13826" max="13826" width="23.28515625" style="3" customWidth="1"/>
    <col min="13827" max="13827" width="26.42578125" style="3" customWidth="1"/>
    <col min="13828" max="13828" width="30.42578125" style="3" customWidth="1"/>
    <col min="13829" max="13829" width="12.140625" style="3" bestFit="1" customWidth="1"/>
    <col min="13830" max="13830" width="8.85546875" style="3" bestFit="1" customWidth="1"/>
    <col min="13831" max="13831" width="10" style="3" customWidth="1"/>
    <col min="13832" max="13833" width="10.7109375" style="3" customWidth="1"/>
    <col min="13834" max="13834" width="11.28515625" style="3" customWidth="1"/>
    <col min="13835" max="14080" width="9.140625" style="3"/>
    <col min="14081" max="14081" width="4" style="3" customWidth="1"/>
    <col min="14082" max="14082" width="23.28515625" style="3" customWidth="1"/>
    <col min="14083" max="14083" width="26.42578125" style="3" customWidth="1"/>
    <col min="14084" max="14084" width="30.42578125" style="3" customWidth="1"/>
    <col min="14085" max="14085" width="12.140625" style="3" bestFit="1" customWidth="1"/>
    <col min="14086" max="14086" width="8.85546875" style="3" bestFit="1" customWidth="1"/>
    <col min="14087" max="14087" width="10" style="3" customWidth="1"/>
    <col min="14088" max="14089" width="10.7109375" style="3" customWidth="1"/>
    <col min="14090" max="14090" width="11.28515625" style="3" customWidth="1"/>
    <col min="14091" max="14336" width="9.140625" style="3"/>
    <col min="14337" max="14337" width="4" style="3" customWidth="1"/>
    <col min="14338" max="14338" width="23.28515625" style="3" customWidth="1"/>
    <col min="14339" max="14339" width="26.42578125" style="3" customWidth="1"/>
    <col min="14340" max="14340" width="30.42578125" style="3" customWidth="1"/>
    <col min="14341" max="14341" width="12.140625" style="3" bestFit="1" customWidth="1"/>
    <col min="14342" max="14342" width="8.85546875" style="3" bestFit="1" customWidth="1"/>
    <col min="14343" max="14343" width="10" style="3" customWidth="1"/>
    <col min="14344" max="14345" width="10.7109375" style="3" customWidth="1"/>
    <col min="14346" max="14346" width="11.28515625" style="3" customWidth="1"/>
    <col min="14347" max="14592" width="9.140625" style="3"/>
    <col min="14593" max="14593" width="4" style="3" customWidth="1"/>
    <col min="14594" max="14594" width="23.28515625" style="3" customWidth="1"/>
    <col min="14595" max="14595" width="26.42578125" style="3" customWidth="1"/>
    <col min="14596" max="14596" width="30.42578125" style="3" customWidth="1"/>
    <col min="14597" max="14597" width="12.140625" style="3" bestFit="1" customWidth="1"/>
    <col min="14598" max="14598" width="8.85546875" style="3" bestFit="1" customWidth="1"/>
    <col min="14599" max="14599" width="10" style="3" customWidth="1"/>
    <col min="14600" max="14601" width="10.7109375" style="3" customWidth="1"/>
    <col min="14602" max="14602" width="11.28515625" style="3" customWidth="1"/>
    <col min="14603" max="14848" width="9.140625" style="3"/>
    <col min="14849" max="14849" width="4" style="3" customWidth="1"/>
    <col min="14850" max="14850" width="23.28515625" style="3" customWidth="1"/>
    <col min="14851" max="14851" width="26.42578125" style="3" customWidth="1"/>
    <col min="14852" max="14852" width="30.42578125" style="3" customWidth="1"/>
    <col min="14853" max="14853" width="12.140625" style="3" bestFit="1" customWidth="1"/>
    <col min="14854" max="14854" width="8.85546875" style="3" bestFit="1" customWidth="1"/>
    <col min="14855" max="14855" width="10" style="3" customWidth="1"/>
    <col min="14856" max="14857" width="10.7109375" style="3" customWidth="1"/>
    <col min="14858" max="14858" width="11.28515625" style="3" customWidth="1"/>
    <col min="14859" max="15104" width="9.140625" style="3"/>
    <col min="15105" max="15105" width="4" style="3" customWidth="1"/>
    <col min="15106" max="15106" width="23.28515625" style="3" customWidth="1"/>
    <col min="15107" max="15107" width="26.42578125" style="3" customWidth="1"/>
    <col min="15108" max="15108" width="30.42578125" style="3" customWidth="1"/>
    <col min="15109" max="15109" width="12.140625" style="3" bestFit="1" customWidth="1"/>
    <col min="15110" max="15110" width="8.85546875" style="3" bestFit="1" customWidth="1"/>
    <col min="15111" max="15111" width="10" style="3" customWidth="1"/>
    <col min="15112" max="15113" width="10.7109375" style="3" customWidth="1"/>
    <col min="15114" max="15114" width="11.28515625" style="3" customWidth="1"/>
    <col min="15115" max="15360" width="9.140625" style="3"/>
    <col min="15361" max="15361" width="4" style="3" customWidth="1"/>
    <col min="15362" max="15362" width="23.28515625" style="3" customWidth="1"/>
    <col min="15363" max="15363" width="26.42578125" style="3" customWidth="1"/>
    <col min="15364" max="15364" width="30.42578125" style="3" customWidth="1"/>
    <col min="15365" max="15365" width="12.140625" style="3" bestFit="1" customWidth="1"/>
    <col min="15366" max="15366" width="8.85546875" style="3" bestFit="1" customWidth="1"/>
    <col min="15367" max="15367" width="10" style="3" customWidth="1"/>
    <col min="15368" max="15369" width="10.7109375" style="3" customWidth="1"/>
    <col min="15370" max="15370" width="11.28515625" style="3" customWidth="1"/>
    <col min="15371" max="15616" width="9.140625" style="3"/>
    <col min="15617" max="15617" width="4" style="3" customWidth="1"/>
    <col min="15618" max="15618" width="23.28515625" style="3" customWidth="1"/>
    <col min="15619" max="15619" width="26.42578125" style="3" customWidth="1"/>
    <col min="15620" max="15620" width="30.42578125" style="3" customWidth="1"/>
    <col min="15621" max="15621" width="12.140625" style="3" bestFit="1" customWidth="1"/>
    <col min="15622" max="15622" width="8.85546875" style="3" bestFit="1" customWidth="1"/>
    <col min="15623" max="15623" width="10" style="3" customWidth="1"/>
    <col min="15624" max="15625" width="10.7109375" style="3" customWidth="1"/>
    <col min="15626" max="15626" width="11.28515625" style="3" customWidth="1"/>
    <col min="15627" max="15872" width="9.140625" style="3"/>
    <col min="15873" max="15873" width="4" style="3" customWidth="1"/>
    <col min="15874" max="15874" width="23.28515625" style="3" customWidth="1"/>
    <col min="15875" max="15875" width="26.42578125" style="3" customWidth="1"/>
    <col min="15876" max="15876" width="30.42578125" style="3" customWidth="1"/>
    <col min="15877" max="15877" width="12.140625" style="3" bestFit="1" customWidth="1"/>
    <col min="15878" max="15878" width="8.85546875" style="3" bestFit="1" customWidth="1"/>
    <col min="15879" max="15879" width="10" style="3" customWidth="1"/>
    <col min="15880" max="15881" width="10.7109375" style="3" customWidth="1"/>
    <col min="15882" max="15882" width="11.28515625" style="3" customWidth="1"/>
    <col min="15883" max="16128" width="9.140625" style="3"/>
    <col min="16129" max="16129" width="4" style="3" customWidth="1"/>
    <col min="16130" max="16130" width="23.28515625" style="3" customWidth="1"/>
    <col min="16131" max="16131" width="26.42578125" style="3" customWidth="1"/>
    <col min="16132" max="16132" width="30.42578125" style="3" customWidth="1"/>
    <col min="16133" max="16133" width="12.140625" style="3" bestFit="1" customWidth="1"/>
    <col min="16134" max="16134" width="8.85546875" style="3" bestFit="1" customWidth="1"/>
    <col min="16135" max="16135" width="10" style="3" customWidth="1"/>
    <col min="16136" max="16137" width="10.7109375" style="3" customWidth="1"/>
    <col min="16138" max="16138" width="11.28515625" style="3" customWidth="1"/>
    <col min="16139" max="16384" width="9.140625" style="3"/>
  </cols>
  <sheetData>
    <row r="1" spans="1:11" x14ac:dyDescent="0.25">
      <c r="H1" s="329" t="s">
        <v>371</v>
      </c>
      <c r="I1" s="329"/>
      <c r="J1" s="329"/>
      <c r="K1" s="329"/>
    </row>
    <row r="2" spans="1:11" x14ac:dyDescent="0.25">
      <c r="H2" s="199"/>
      <c r="I2" s="199"/>
      <c r="J2" s="199"/>
    </row>
    <row r="3" spans="1:11" s="5" customFormat="1" x14ac:dyDescent="0.25">
      <c r="A3" s="59" t="s">
        <v>370</v>
      </c>
      <c r="B3" s="46"/>
      <c r="C3" s="5" t="s">
        <v>302</v>
      </c>
      <c r="D3" s="47"/>
      <c r="E3" s="47"/>
      <c r="F3" s="47"/>
      <c r="G3" s="45"/>
      <c r="H3" s="5" t="s">
        <v>4</v>
      </c>
      <c r="I3" s="5" t="s">
        <v>303</v>
      </c>
    </row>
    <row r="4" spans="1:11" ht="15.75" thickBot="1" x14ac:dyDescent="0.3"/>
    <row r="5" spans="1:11" ht="30.75" thickBot="1" x14ac:dyDescent="0.3">
      <c r="A5" s="58" t="s">
        <v>0</v>
      </c>
      <c r="B5" s="26" t="s">
        <v>1</v>
      </c>
      <c r="C5" s="53" t="s">
        <v>2</v>
      </c>
      <c r="D5" s="53" t="s">
        <v>5</v>
      </c>
      <c r="E5" s="232" t="s">
        <v>39</v>
      </c>
      <c r="F5" s="53" t="s">
        <v>38</v>
      </c>
      <c r="G5" s="53" t="s">
        <v>6</v>
      </c>
      <c r="H5" s="26" t="s">
        <v>173</v>
      </c>
      <c r="I5" s="26" t="s">
        <v>174</v>
      </c>
      <c r="J5" s="27" t="s">
        <v>175</v>
      </c>
    </row>
    <row r="6" spans="1:11" ht="115.5" customHeight="1" x14ac:dyDescent="0.25">
      <c r="A6" s="60" t="s">
        <v>46</v>
      </c>
      <c r="B6" s="97" t="s">
        <v>376</v>
      </c>
      <c r="C6" s="201" t="s">
        <v>377</v>
      </c>
      <c r="D6" s="23" t="s">
        <v>304</v>
      </c>
      <c r="E6" s="23" t="s">
        <v>280</v>
      </c>
      <c r="F6" s="22" t="s">
        <v>305</v>
      </c>
      <c r="G6" s="22" t="s">
        <v>306</v>
      </c>
      <c r="H6" s="54">
        <v>4</v>
      </c>
      <c r="I6" s="54">
        <v>34</v>
      </c>
      <c r="J6" s="54">
        <v>53</v>
      </c>
      <c r="K6" s="15"/>
    </row>
    <row r="7" spans="1:11" ht="160.5" customHeight="1" x14ac:dyDescent="0.25">
      <c r="A7" s="61" t="s">
        <v>51</v>
      </c>
      <c r="B7" s="97" t="s">
        <v>378</v>
      </c>
      <c r="C7" s="203" t="s">
        <v>379</v>
      </c>
      <c r="D7" s="23" t="s">
        <v>304</v>
      </c>
      <c r="E7" s="23" t="s">
        <v>280</v>
      </c>
      <c r="F7" s="22" t="s">
        <v>305</v>
      </c>
      <c r="G7" s="22" t="s">
        <v>306</v>
      </c>
      <c r="H7" s="54">
        <v>3</v>
      </c>
      <c r="I7" s="54">
        <v>12</v>
      </c>
      <c r="J7" s="54">
        <v>15</v>
      </c>
      <c r="K7" s="97"/>
    </row>
    <row r="8" spans="1:11" ht="160.5" customHeight="1" x14ac:dyDescent="0.25">
      <c r="A8" s="61" t="s">
        <v>55</v>
      </c>
      <c r="B8" s="15" t="s">
        <v>382</v>
      </c>
      <c r="C8" s="203" t="s">
        <v>375</v>
      </c>
      <c r="D8" s="23" t="s">
        <v>304</v>
      </c>
      <c r="E8" s="23" t="s">
        <v>280</v>
      </c>
      <c r="F8" s="22" t="s">
        <v>305</v>
      </c>
      <c r="G8" s="22" t="s">
        <v>306</v>
      </c>
      <c r="H8" s="54">
        <v>6</v>
      </c>
      <c r="I8" s="54">
        <v>9</v>
      </c>
      <c r="J8" s="54">
        <v>11</v>
      </c>
      <c r="K8" s="54"/>
    </row>
    <row r="9" spans="1:11" ht="160.5" customHeight="1" thickBot="1" x14ac:dyDescent="0.3">
      <c r="A9" s="61" t="s">
        <v>57</v>
      </c>
      <c r="B9" s="15" t="s">
        <v>380</v>
      </c>
      <c r="C9" s="203" t="s">
        <v>267</v>
      </c>
      <c r="D9" s="296" t="s">
        <v>269</v>
      </c>
      <c r="E9" s="23" t="s">
        <v>280</v>
      </c>
      <c r="F9" s="22" t="s">
        <v>305</v>
      </c>
      <c r="G9" s="22" t="s">
        <v>306</v>
      </c>
      <c r="H9" s="54">
        <v>3</v>
      </c>
      <c r="I9" s="54">
        <v>9</v>
      </c>
      <c r="J9" s="54">
        <v>15</v>
      </c>
      <c r="K9" s="54"/>
    </row>
    <row r="10" spans="1:11" ht="160.5" customHeight="1" x14ac:dyDescent="0.25">
      <c r="A10" s="61" t="s">
        <v>246</v>
      </c>
      <c r="B10" s="15" t="s">
        <v>381</v>
      </c>
      <c r="C10" s="203" t="s">
        <v>387</v>
      </c>
      <c r="D10" s="23" t="s">
        <v>307</v>
      </c>
      <c r="E10" s="23" t="s">
        <v>280</v>
      </c>
      <c r="F10" s="22" t="s">
        <v>305</v>
      </c>
      <c r="G10" s="22" t="s">
        <v>306</v>
      </c>
      <c r="H10" s="54">
        <v>9</v>
      </c>
      <c r="I10" s="54">
        <v>43</v>
      </c>
      <c r="J10" s="54">
        <v>67</v>
      </c>
      <c r="K10" s="15"/>
    </row>
    <row r="11" spans="1:11" ht="160.5" customHeight="1" x14ac:dyDescent="0.25">
      <c r="A11" s="61" t="s">
        <v>251</v>
      </c>
      <c r="B11" s="15" t="s">
        <v>383</v>
      </c>
      <c r="C11" s="203" t="s">
        <v>384</v>
      </c>
      <c r="D11" s="23" t="s">
        <v>307</v>
      </c>
      <c r="E11" s="23" t="s">
        <v>280</v>
      </c>
      <c r="F11" s="22" t="s">
        <v>305</v>
      </c>
      <c r="G11" s="22" t="s">
        <v>306</v>
      </c>
      <c r="H11" s="54">
        <v>6</v>
      </c>
      <c r="I11" s="54">
        <v>29</v>
      </c>
      <c r="J11" s="54">
        <v>43</v>
      </c>
      <c r="K11" s="15"/>
    </row>
    <row r="12" spans="1:11" ht="160.5" customHeight="1" x14ac:dyDescent="0.25">
      <c r="A12" s="61" t="s">
        <v>254</v>
      </c>
      <c r="B12" s="15" t="s">
        <v>385</v>
      </c>
      <c r="C12" s="203" t="s">
        <v>386</v>
      </c>
      <c r="D12" s="23" t="s">
        <v>307</v>
      </c>
      <c r="E12" s="23" t="s">
        <v>280</v>
      </c>
      <c r="F12" s="22" t="s">
        <v>305</v>
      </c>
      <c r="G12" s="22" t="s">
        <v>306</v>
      </c>
      <c r="H12" s="54">
        <v>6</v>
      </c>
      <c r="I12" s="54">
        <v>73</v>
      </c>
      <c r="J12" s="54">
        <v>86</v>
      </c>
      <c r="K12" s="15"/>
    </row>
    <row r="13" spans="1:11" ht="160.5" customHeight="1" x14ac:dyDescent="0.25">
      <c r="A13" s="61" t="s">
        <v>388</v>
      </c>
      <c r="B13" s="15" t="s">
        <v>389</v>
      </c>
      <c r="C13" s="203" t="s">
        <v>390</v>
      </c>
      <c r="D13" s="23" t="s">
        <v>304</v>
      </c>
      <c r="E13" s="23" t="s">
        <v>280</v>
      </c>
      <c r="F13" s="22" t="s">
        <v>305</v>
      </c>
      <c r="G13" s="22" t="s">
        <v>391</v>
      </c>
      <c r="H13" s="320">
        <v>12</v>
      </c>
      <c r="I13" s="320">
        <v>53</v>
      </c>
      <c r="J13" s="320">
        <v>97</v>
      </c>
      <c r="K13" s="15"/>
    </row>
    <row r="15" spans="1:11" x14ac:dyDescent="0.25">
      <c r="B15" s="279" t="s">
        <v>67</v>
      </c>
      <c r="H15" s="321">
        <v>37</v>
      </c>
      <c r="I15" s="3">
        <v>209</v>
      </c>
      <c r="J15" s="3">
        <v>290</v>
      </c>
    </row>
    <row r="17" spans="2:10" x14ac:dyDescent="0.25">
      <c r="B17" s="279" t="s">
        <v>72</v>
      </c>
      <c r="H17" s="3">
        <v>12</v>
      </c>
      <c r="I17" s="244">
        <v>53</v>
      </c>
      <c r="J17" s="244">
        <v>97</v>
      </c>
    </row>
  </sheetData>
  <mergeCells count="1">
    <mergeCell ref="H1:K1"/>
  </mergeCells>
  <pageMargins left="0.70866141732283472" right="0.70866141732283472" top="0.78740157480314965" bottom="0.78740157480314965" header="0.31496062992125984" footer="0.31496062992125984"/>
  <pageSetup paperSize="9" scale="83" fitToHeight="0" orientation="landscape" r:id="rId1"/>
  <headerFooter>
    <oddHeader>&amp;LPracovní verze&amp;C&amp;KFF0000Varianta I.</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
  <sheetViews>
    <sheetView view="pageLayout" zoomScaleNormal="100" workbookViewId="0">
      <selection activeCell="C15" sqref="C15"/>
    </sheetView>
  </sheetViews>
  <sheetFormatPr defaultRowHeight="15" x14ac:dyDescent="0.25"/>
  <cols>
    <col min="1" max="1" width="6.42578125" customWidth="1"/>
    <col min="2" max="2" width="22.140625" customWidth="1"/>
    <col min="3" max="3" width="17.85546875" customWidth="1"/>
    <col min="4" max="4" width="20.7109375" customWidth="1"/>
    <col min="5" max="5" width="13.7109375" customWidth="1"/>
    <col min="7" max="7" width="12" customWidth="1"/>
    <col min="8" max="8" width="13.5703125" customWidth="1"/>
    <col min="9" max="9" width="13.42578125" customWidth="1"/>
    <col min="10" max="10" width="13.85546875" customWidth="1"/>
  </cols>
  <sheetData>
    <row r="1" spans="1:10" x14ac:dyDescent="0.25">
      <c r="A1" s="3"/>
      <c r="B1" s="3"/>
      <c r="C1" s="3"/>
      <c r="D1" s="3"/>
      <c r="E1" s="29"/>
      <c r="F1" s="29"/>
      <c r="G1" s="29"/>
      <c r="H1" s="322" t="s">
        <v>346</v>
      </c>
      <c r="I1" s="322"/>
      <c r="J1" s="322"/>
    </row>
    <row r="2" spans="1:10" x14ac:dyDescent="0.25">
      <c r="A2" s="3"/>
      <c r="B2" s="3"/>
      <c r="C2" s="3"/>
      <c r="D2" s="3"/>
      <c r="E2" s="29"/>
      <c r="F2" s="29"/>
      <c r="G2" s="29"/>
      <c r="H2" s="308"/>
      <c r="I2" s="308"/>
      <c r="J2" s="308"/>
    </row>
    <row r="3" spans="1:10" x14ac:dyDescent="0.25">
      <c r="A3" s="5" t="s">
        <v>374</v>
      </c>
      <c r="B3" s="5"/>
      <c r="C3" s="7" t="s">
        <v>347</v>
      </c>
      <c r="D3" s="5"/>
      <c r="E3" s="45"/>
      <c r="F3" s="45"/>
      <c r="G3" s="45"/>
      <c r="H3" s="45" t="s">
        <v>4</v>
      </c>
      <c r="I3" s="59"/>
      <c r="J3" s="45"/>
    </row>
    <row r="4" spans="1:10" ht="15.75" thickBot="1" x14ac:dyDescent="0.3">
      <c r="A4" s="3"/>
      <c r="B4" s="3"/>
      <c r="C4" s="3"/>
      <c r="D4" s="3"/>
      <c r="E4" s="29"/>
      <c r="F4" s="29"/>
      <c r="G4" s="29"/>
      <c r="H4" s="29"/>
      <c r="I4" s="29"/>
      <c r="J4" s="29"/>
    </row>
    <row r="5" spans="1:10" ht="30.75" thickBot="1" x14ac:dyDescent="0.3">
      <c r="A5" s="58" t="s">
        <v>0</v>
      </c>
      <c r="B5" s="53" t="s">
        <v>1</v>
      </c>
      <c r="C5" s="53" t="s">
        <v>2</v>
      </c>
      <c r="D5" s="53" t="s">
        <v>5</v>
      </c>
      <c r="E5" s="53" t="s">
        <v>39</v>
      </c>
      <c r="F5" s="53" t="s">
        <v>38</v>
      </c>
      <c r="G5" s="53" t="s">
        <v>6</v>
      </c>
      <c r="H5" s="26" t="s">
        <v>173</v>
      </c>
      <c r="I5" s="26" t="s">
        <v>174</v>
      </c>
      <c r="J5" s="27" t="s">
        <v>175</v>
      </c>
    </row>
  </sheetData>
  <mergeCells count="1">
    <mergeCell ref="H1:J1"/>
  </mergeCells>
  <pageMargins left="0.7" right="0.7" top="0.78740157499999996" bottom="0.78740157499999996" header="0.3" footer="0.3"/>
  <pageSetup paperSize="9" scale="91" fitToHeight="0" orientation="landscape" r:id="rId1"/>
  <headerFooter>
    <oddHeader>&amp;LPracovní verze&amp;C&amp;KFF0000Varianta I.</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23</vt:i4>
      </vt:variant>
      <vt:variant>
        <vt:lpstr>Pojmenované oblasti</vt:lpstr>
      </vt:variant>
      <vt:variant>
        <vt:i4>19</vt:i4>
      </vt:variant>
    </vt:vector>
  </HeadingPairs>
  <TitlesOfParts>
    <vt:vector size="42" baseType="lpstr">
      <vt:lpstr>Záměry, garanti, finance </vt:lpstr>
      <vt:lpstr>01 </vt:lpstr>
      <vt:lpstr>02 </vt:lpstr>
      <vt:lpstr>03</vt:lpstr>
      <vt:lpstr>04</vt:lpstr>
      <vt:lpstr>05</vt:lpstr>
      <vt:lpstr>06</vt:lpstr>
      <vt:lpstr>07</vt:lpstr>
      <vt:lpstr>08 </vt:lpstr>
      <vt:lpstr>09</vt:lpstr>
      <vt:lpstr>10</vt:lpstr>
      <vt:lpstr>11</vt:lpstr>
      <vt:lpstr>12</vt:lpstr>
      <vt:lpstr>13</vt:lpstr>
      <vt:lpstr>14</vt:lpstr>
      <vt:lpstr>15</vt:lpstr>
      <vt:lpstr>16</vt:lpstr>
      <vt:lpstr>17</vt:lpstr>
      <vt:lpstr>18</vt:lpstr>
      <vt:lpstr>19</vt:lpstr>
      <vt:lpstr>20</vt:lpstr>
      <vt:lpstr>21</vt:lpstr>
      <vt:lpstr>List1</vt:lpstr>
      <vt:lpstr>'10'!_GoBack</vt:lpstr>
      <vt:lpstr>'17'!_GoBack</vt:lpstr>
      <vt:lpstr>'01 '!Oblast_tisku</vt:lpstr>
      <vt:lpstr>'02 '!Oblast_tisku</vt:lpstr>
      <vt:lpstr>'03'!Oblast_tisku</vt:lpstr>
      <vt:lpstr>'04'!Oblast_tisku</vt:lpstr>
      <vt:lpstr>'05'!Oblast_tisku</vt:lpstr>
      <vt:lpstr>'06'!Oblast_tisku</vt:lpstr>
      <vt:lpstr>'07'!Oblast_tisku</vt:lpstr>
      <vt:lpstr>'08 '!Oblast_tisku</vt:lpstr>
      <vt:lpstr>'09'!Oblast_tisku</vt:lpstr>
      <vt:lpstr>'10'!Oblast_tisku</vt:lpstr>
      <vt:lpstr>'11'!Oblast_tisku</vt:lpstr>
      <vt:lpstr>'12'!Oblast_tisku</vt:lpstr>
      <vt:lpstr>'14'!Oblast_tisku</vt:lpstr>
      <vt:lpstr>'15'!Oblast_tisku</vt:lpstr>
      <vt:lpstr>'16'!Oblast_tisku</vt:lpstr>
      <vt:lpstr>'17'!Oblast_tisku</vt:lpstr>
      <vt:lpstr>'Záměry, garanti, finance '!Oblast_tisku</vt:lpstr>
    </vt:vector>
  </TitlesOfParts>
  <Company>MVČR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SvobodaJ</dc:creator>
  <cp:lastModifiedBy>MVCR</cp:lastModifiedBy>
  <cp:lastPrinted>2015-02-16T13:56:49Z</cp:lastPrinted>
  <dcterms:created xsi:type="dcterms:W3CDTF">2015-01-12T13:58:50Z</dcterms:created>
  <dcterms:modified xsi:type="dcterms:W3CDTF">2015-02-24T15:32:48Z</dcterms:modified>
</cp:coreProperties>
</file>