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22" i="1" l="1"/>
  <c r="F22" i="1"/>
  <c r="G19" i="1"/>
  <c r="F19" i="1"/>
  <c r="G10" i="1"/>
  <c r="G23" i="1" s="1"/>
  <c r="F10" i="1"/>
  <c r="F23" i="1" s="1"/>
  <c r="H4" i="1"/>
  <c r="H5" i="1"/>
  <c r="H11" i="1"/>
  <c r="H12" i="1"/>
  <c r="H13" i="1"/>
  <c r="H14" i="1"/>
  <c r="H15" i="1"/>
  <c r="H6" i="1"/>
  <c r="H16" i="1"/>
  <c r="H7" i="1"/>
  <c r="H17" i="1"/>
  <c r="H8" i="1"/>
  <c r="H18" i="1"/>
  <c r="H9" i="1"/>
  <c r="H20" i="1"/>
  <c r="H21" i="1"/>
  <c r="H3" i="1"/>
  <c r="H10" i="1" s="1"/>
  <c r="H22" i="1" l="1"/>
  <c r="H19" i="1"/>
  <c r="H23" i="1" s="1"/>
</calcChain>
</file>

<file path=xl/sharedStrings.xml><?xml version="1.0" encoding="utf-8"?>
<sst xmlns="http://schemas.openxmlformats.org/spreadsheetml/2006/main" count="65" uniqueCount="60">
  <si>
    <t>EUF 2011-02</t>
  </si>
  <si>
    <t>EUF 2011-04</t>
  </si>
  <si>
    <t>EUF 2011-05</t>
  </si>
  <si>
    <t>EUF 2011-13</t>
  </si>
  <si>
    <t>EUF 2011-15</t>
  </si>
  <si>
    <t>EUF 2011-17</t>
  </si>
  <si>
    <t>EUF 2011-19</t>
  </si>
  <si>
    <t>EUF 2011-06</t>
  </si>
  <si>
    <t>EUF 2011-07</t>
  </si>
  <si>
    <t>EUF 2011-08</t>
  </si>
  <si>
    <t>EUF 2011-11</t>
  </si>
  <si>
    <t>EUF 2011-12</t>
  </si>
  <si>
    <t>EUF 2011-14</t>
  </si>
  <si>
    <t>EUF 2011-16</t>
  </si>
  <si>
    <t>EUF 2011-18</t>
  </si>
  <si>
    <t>EUF 2011-20</t>
  </si>
  <si>
    <t>EUF 2011-21</t>
  </si>
  <si>
    <t>CELKEM</t>
  </si>
  <si>
    <t xml:space="preserve">Diecézní katolická charita Hradec Králové </t>
  </si>
  <si>
    <t>Diecézní Charita Brno</t>
  </si>
  <si>
    <t>Arcidiecézní charita Praha</t>
  </si>
  <si>
    <t>International Organization for Migration (IOM)</t>
  </si>
  <si>
    <t>Organizace pro pomoc uprchlíkům, o. s.</t>
  </si>
  <si>
    <t xml:space="preserve">Sdružení občanů zabývajících se emigranty, o. s. </t>
  </si>
  <si>
    <t>Poradna pro integraci, o. s.</t>
  </si>
  <si>
    <t>Centrum pro integraci cizinců, o. s.</t>
  </si>
  <si>
    <t xml:space="preserve">InBáze BERKAT, o. s. </t>
  </si>
  <si>
    <t>Olivova dětská léčebna, o. p. s.</t>
  </si>
  <si>
    <t>Asociace učitelů češtiny jako cizího jazyka, o. s.</t>
  </si>
  <si>
    <t>Správa uprchlických zařízení MV ČR, o. s. s.</t>
  </si>
  <si>
    <t>Bezstarostná jízda IV</t>
  </si>
  <si>
    <t>Komplexní poradenství a asistence žadatelům o udělení mezinárodní ochrany</t>
  </si>
  <si>
    <t xml:space="preserve">Komplexní podpora žadatelů o udělení mezinárodní ochrany na území Moravy a Slezska </t>
  </si>
  <si>
    <t>Společně v novém domově II.</t>
  </si>
  <si>
    <t>Adaptace azylantů v novém domově IV</t>
  </si>
  <si>
    <t>Otevřete dveře azylantům IV</t>
  </si>
  <si>
    <t xml:space="preserve">AAD-asistence azylasntům a osobám s doplňkovou ochranou </t>
  </si>
  <si>
    <t>Nový domov pro azylanty II.</t>
  </si>
  <si>
    <t>Ozdravné pobyty pro nezletilé žeadatele o udělení mezinárodní ochrany</t>
  </si>
  <si>
    <t>BRÁNA ČEŠTINĚ OTEVŘENÁ - komplexní podpora jazykového vzdělávání azylantů na území České republiky</t>
  </si>
  <si>
    <t>Rozvoj a podpora služeb v azylových zařízeních</t>
  </si>
  <si>
    <t xml:space="preserve">Komplexní asistenční služby pro osoby s udělenou mezinárodní ochranou </t>
  </si>
  <si>
    <t>Právní a sociální poradenství a zdravotní asistence pro žadatele o udělení MO</t>
  </si>
  <si>
    <t xml:space="preserve">Integrovat se </t>
  </si>
  <si>
    <t>Komplexní podpora žadatelů o mezinárodní ochranu se zaměřením na zranitelné skupiny</t>
  </si>
  <si>
    <t>Podpora procesu přesídlení Barmských uprchlíků do České republiky v roce 2012</t>
  </si>
  <si>
    <t>První kroky v České republice - podpora integrace barmských uprchlíků</t>
  </si>
  <si>
    <t>Opatření 1 celkem</t>
  </si>
  <si>
    <t>Opatření 3 celkem</t>
  </si>
  <si>
    <t>Opatření 4 celkem</t>
  </si>
  <si>
    <t>Instrukce</t>
  </si>
  <si>
    <t>Evidenč. číslo</t>
  </si>
  <si>
    <t>Název organizace</t>
  </si>
  <si>
    <t>Opatření</t>
  </si>
  <si>
    <t>Výzva/ instrukce</t>
  </si>
  <si>
    <t>Název realizovaného projektu</t>
  </si>
  <si>
    <t>Schválený příspěvek z fondu</t>
  </si>
  <si>
    <t>Schválené spolufinancování příjemce</t>
  </si>
  <si>
    <t>Celková schválená hodnota projektu</t>
  </si>
  <si>
    <t>Pozn.: Hodnoty (schválené v projektové žádosti a ve smlouvě/v zápisu o poskytnutí finanční podpory) jsou uvedeny v CZK.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</si>
</sst>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7" workbookViewId="0">
      <selection activeCell="C25" sqref="C25"/>
    </sheetView>
  </sheetViews>
  <sheetFormatPr defaultRowHeight="15" x14ac:dyDescent="0.25"/>
  <cols>
    <col min="1" max="1" width="8.85546875" customWidth="1"/>
    <col min="2" max="2" width="12.5703125" customWidth="1"/>
    <col min="3" max="3" width="44.5703125" customWidth="1"/>
    <col min="4" max="4" width="46.28515625" customWidth="1"/>
    <col min="6" max="8" width="17" customWidth="1"/>
  </cols>
  <sheetData>
    <row r="1" spans="1:8" x14ac:dyDescent="0.25">
      <c r="A1" s="23" t="s">
        <v>54</v>
      </c>
      <c r="B1" s="24" t="s">
        <v>51</v>
      </c>
      <c r="C1" s="24" t="s">
        <v>52</v>
      </c>
      <c r="D1" s="24" t="s">
        <v>55</v>
      </c>
      <c r="E1" s="25" t="s">
        <v>53</v>
      </c>
      <c r="F1" s="23" t="s">
        <v>56</v>
      </c>
      <c r="G1" s="23" t="s">
        <v>57</v>
      </c>
      <c r="H1" s="23" t="s">
        <v>58</v>
      </c>
    </row>
    <row r="2" spans="1:8" s="2" customFormat="1" ht="43.5" customHeight="1" x14ac:dyDescent="0.25">
      <c r="A2" s="23"/>
      <c r="B2" s="24"/>
      <c r="C2" s="24"/>
      <c r="D2" s="24"/>
      <c r="E2" s="26"/>
      <c r="F2" s="23"/>
      <c r="G2" s="23"/>
      <c r="H2" s="23"/>
    </row>
    <row r="3" spans="1:8" s="1" customFormat="1" ht="15" customHeight="1" x14ac:dyDescent="0.25">
      <c r="A3" s="5">
        <v>1</v>
      </c>
      <c r="B3" s="9" t="s">
        <v>0</v>
      </c>
      <c r="C3" s="6" t="s">
        <v>22</v>
      </c>
      <c r="D3" s="6" t="s">
        <v>30</v>
      </c>
      <c r="E3" s="9">
        <v>1</v>
      </c>
      <c r="F3" s="10">
        <v>389000</v>
      </c>
      <c r="G3" s="7">
        <v>129825</v>
      </c>
      <c r="H3" s="7">
        <f t="shared" ref="H3:H9" si="0">F3+G3</f>
        <v>518825</v>
      </c>
    </row>
    <row r="4" spans="1:8" s="1" customFormat="1" ht="30" x14ac:dyDescent="0.25">
      <c r="A4" s="5">
        <v>1</v>
      </c>
      <c r="B4" s="9" t="s">
        <v>1</v>
      </c>
      <c r="C4" s="6" t="s">
        <v>22</v>
      </c>
      <c r="D4" s="6" t="s">
        <v>31</v>
      </c>
      <c r="E4" s="9">
        <v>1</v>
      </c>
      <c r="F4" s="10">
        <v>602000</v>
      </c>
      <c r="G4" s="7">
        <v>201184.8</v>
      </c>
      <c r="H4" s="7">
        <f t="shared" si="0"/>
        <v>803184.8</v>
      </c>
    </row>
    <row r="5" spans="1:8" s="1" customFormat="1" ht="30" x14ac:dyDescent="0.25">
      <c r="A5" s="5">
        <v>1</v>
      </c>
      <c r="B5" s="9" t="s">
        <v>2</v>
      </c>
      <c r="C5" s="6" t="s">
        <v>23</v>
      </c>
      <c r="D5" s="6" t="s">
        <v>32</v>
      </c>
      <c r="E5" s="9">
        <v>1</v>
      </c>
      <c r="F5" s="10">
        <v>1279000</v>
      </c>
      <c r="G5" s="7">
        <v>426580</v>
      </c>
      <c r="H5" s="7">
        <f t="shared" si="0"/>
        <v>1705580</v>
      </c>
    </row>
    <row r="6" spans="1:8" s="1" customFormat="1" ht="30" x14ac:dyDescent="0.25">
      <c r="A6" s="5">
        <v>1</v>
      </c>
      <c r="B6" s="9" t="s">
        <v>3</v>
      </c>
      <c r="C6" s="6" t="s">
        <v>27</v>
      </c>
      <c r="D6" s="6" t="s">
        <v>38</v>
      </c>
      <c r="E6" s="9">
        <v>1</v>
      </c>
      <c r="F6" s="10">
        <v>937000</v>
      </c>
      <c r="G6" s="7">
        <v>313503.65000000002</v>
      </c>
      <c r="H6" s="7">
        <f t="shared" si="0"/>
        <v>1250503.6499999999</v>
      </c>
    </row>
    <row r="7" spans="1:8" s="1" customFormat="1" x14ac:dyDescent="0.25">
      <c r="A7" s="5">
        <v>1</v>
      </c>
      <c r="B7" s="9" t="s">
        <v>4</v>
      </c>
      <c r="C7" s="6" t="s">
        <v>29</v>
      </c>
      <c r="D7" s="6" t="s">
        <v>40</v>
      </c>
      <c r="E7" s="9">
        <v>1</v>
      </c>
      <c r="F7" s="10">
        <v>1227000</v>
      </c>
      <c r="G7" s="7">
        <v>409000</v>
      </c>
      <c r="H7" s="7">
        <f t="shared" si="0"/>
        <v>1636000</v>
      </c>
    </row>
    <row r="8" spans="1:8" s="1" customFormat="1" ht="30" x14ac:dyDescent="0.25">
      <c r="A8" s="5">
        <v>1</v>
      </c>
      <c r="B8" s="9" t="s">
        <v>5</v>
      </c>
      <c r="C8" s="6" t="s">
        <v>18</v>
      </c>
      <c r="D8" s="6" t="s">
        <v>42</v>
      </c>
      <c r="E8" s="9">
        <v>1</v>
      </c>
      <c r="F8" s="10">
        <v>705000</v>
      </c>
      <c r="G8" s="7">
        <v>235213.28</v>
      </c>
      <c r="H8" s="7">
        <f t="shared" si="0"/>
        <v>940213.28</v>
      </c>
    </row>
    <row r="9" spans="1:8" s="1" customFormat="1" ht="30" x14ac:dyDescent="0.25">
      <c r="A9" s="5">
        <v>1</v>
      </c>
      <c r="B9" s="9" t="s">
        <v>6</v>
      </c>
      <c r="C9" s="6" t="s">
        <v>20</v>
      </c>
      <c r="D9" s="6" t="s">
        <v>44</v>
      </c>
      <c r="E9" s="9">
        <v>1</v>
      </c>
      <c r="F9" s="10">
        <v>850000</v>
      </c>
      <c r="G9" s="7">
        <v>283523</v>
      </c>
      <c r="H9" s="7">
        <f t="shared" si="0"/>
        <v>1133523</v>
      </c>
    </row>
    <row r="10" spans="1:8" s="1" customFormat="1" ht="15" customHeight="1" x14ac:dyDescent="0.25">
      <c r="A10" s="11" t="s">
        <v>47</v>
      </c>
      <c r="B10" s="12"/>
      <c r="C10" s="12"/>
      <c r="D10" s="12"/>
      <c r="E10" s="13"/>
      <c r="F10" s="8">
        <f>SUM(F3:F9)</f>
        <v>5989000</v>
      </c>
      <c r="G10" s="8">
        <f t="shared" ref="G10:H10" si="1">SUM(G3:G9)</f>
        <v>1998829.7300000002</v>
      </c>
      <c r="H10" s="8">
        <f t="shared" si="1"/>
        <v>7987829.7299999995</v>
      </c>
    </row>
    <row r="11" spans="1:8" s="1" customFormat="1" x14ac:dyDescent="0.25">
      <c r="A11" s="5">
        <v>1</v>
      </c>
      <c r="B11" s="9" t="s">
        <v>7</v>
      </c>
      <c r="C11" s="6" t="s">
        <v>23</v>
      </c>
      <c r="D11" s="6" t="s">
        <v>33</v>
      </c>
      <c r="E11" s="9">
        <v>3</v>
      </c>
      <c r="F11" s="10">
        <v>541000</v>
      </c>
      <c r="G11" s="7">
        <v>180715</v>
      </c>
      <c r="H11" s="7">
        <f>F11+G11</f>
        <v>721715</v>
      </c>
    </row>
    <row r="12" spans="1:8" s="1" customFormat="1" x14ac:dyDescent="0.25">
      <c r="A12" s="5">
        <v>1</v>
      </c>
      <c r="B12" s="9" t="s">
        <v>8</v>
      </c>
      <c r="C12" s="6" t="s">
        <v>24</v>
      </c>
      <c r="D12" s="6" t="s">
        <v>34</v>
      </c>
      <c r="E12" s="9">
        <v>3</v>
      </c>
      <c r="F12" s="10">
        <v>844000</v>
      </c>
      <c r="G12" s="7">
        <v>282068</v>
      </c>
      <c r="H12" s="7">
        <f>F12+G12</f>
        <v>1126068</v>
      </c>
    </row>
    <row r="13" spans="1:8" s="1" customFormat="1" x14ac:dyDescent="0.25">
      <c r="A13" s="5">
        <v>1</v>
      </c>
      <c r="B13" s="9" t="s">
        <v>9</v>
      </c>
      <c r="C13" s="6" t="s">
        <v>24</v>
      </c>
      <c r="D13" s="6" t="s">
        <v>35</v>
      </c>
      <c r="E13" s="9">
        <v>3</v>
      </c>
      <c r="F13" s="10">
        <v>834000</v>
      </c>
      <c r="G13" s="7">
        <v>279228</v>
      </c>
      <c r="H13" s="7">
        <f>F13+G13</f>
        <v>1113228</v>
      </c>
    </row>
    <row r="14" spans="1:8" s="1" customFormat="1" ht="30" x14ac:dyDescent="0.25">
      <c r="A14" s="5">
        <v>1</v>
      </c>
      <c r="B14" s="9" t="s">
        <v>10</v>
      </c>
      <c r="C14" s="6" t="s">
        <v>25</v>
      </c>
      <c r="D14" s="6" t="s">
        <v>36</v>
      </c>
      <c r="E14" s="9">
        <v>3</v>
      </c>
      <c r="F14" s="10">
        <v>485000</v>
      </c>
      <c r="G14" s="7">
        <v>162187.35999999999</v>
      </c>
      <c r="H14" s="7">
        <f t="shared" ref="H14:H15" si="2">F14+G14</f>
        <v>647187.36</v>
      </c>
    </row>
    <row r="15" spans="1:8" s="1" customFormat="1" x14ac:dyDescent="0.25">
      <c r="A15" s="5">
        <v>1</v>
      </c>
      <c r="B15" s="9" t="s">
        <v>11</v>
      </c>
      <c r="C15" s="6" t="s">
        <v>26</v>
      </c>
      <c r="D15" s="6" t="s">
        <v>37</v>
      </c>
      <c r="E15" s="9">
        <v>3</v>
      </c>
      <c r="F15" s="10">
        <v>1584000</v>
      </c>
      <c r="G15" s="7">
        <v>528015</v>
      </c>
      <c r="H15" s="7">
        <f t="shared" si="2"/>
        <v>2112015</v>
      </c>
    </row>
    <row r="16" spans="1:8" s="1" customFormat="1" ht="45" x14ac:dyDescent="0.25">
      <c r="A16" s="5">
        <v>1</v>
      </c>
      <c r="B16" s="9" t="s">
        <v>12</v>
      </c>
      <c r="C16" s="6" t="s">
        <v>28</v>
      </c>
      <c r="D16" s="6" t="s">
        <v>39</v>
      </c>
      <c r="E16" s="9">
        <v>3</v>
      </c>
      <c r="F16" s="10">
        <v>2062000</v>
      </c>
      <c r="G16" s="7">
        <v>688328</v>
      </c>
      <c r="H16" s="7">
        <f>F16+G16</f>
        <v>2750328</v>
      </c>
    </row>
    <row r="17" spans="1:8" s="1" customFormat="1" ht="30" x14ac:dyDescent="0.25">
      <c r="A17" s="5">
        <v>1</v>
      </c>
      <c r="B17" s="9" t="s">
        <v>13</v>
      </c>
      <c r="C17" s="6" t="s">
        <v>18</v>
      </c>
      <c r="D17" s="6" t="s">
        <v>41</v>
      </c>
      <c r="E17" s="9">
        <v>3</v>
      </c>
      <c r="F17" s="10">
        <v>652000</v>
      </c>
      <c r="G17" s="7">
        <v>217910</v>
      </c>
      <c r="H17" s="7">
        <f>F17+G17</f>
        <v>869910</v>
      </c>
    </row>
    <row r="18" spans="1:8" s="1" customFormat="1" x14ac:dyDescent="0.25">
      <c r="A18" s="5">
        <v>1</v>
      </c>
      <c r="B18" s="9" t="s">
        <v>14</v>
      </c>
      <c r="C18" s="6" t="s">
        <v>19</v>
      </c>
      <c r="D18" s="6" t="s">
        <v>43</v>
      </c>
      <c r="E18" s="9">
        <v>3</v>
      </c>
      <c r="F18" s="10">
        <v>673000</v>
      </c>
      <c r="G18" s="7">
        <v>224561</v>
      </c>
      <c r="H18" s="7">
        <f>F18+G18</f>
        <v>897561</v>
      </c>
    </row>
    <row r="19" spans="1:8" s="1" customFormat="1" ht="15" customHeight="1" x14ac:dyDescent="0.25">
      <c r="A19" s="14" t="s">
        <v>48</v>
      </c>
      <c r="B19" s="15"/>
      <c r="C19" s="15"/>
      <c r="D19" s="15"/>
      <c r="E19" s="16"/>
      <c r="F19" s="8">
        <f>SUM(F11:F18)</f>
        <v>7675000</v>
      </c>
      <c r="G19" s="8">
        <f t="shared" ref="G19:H19" si="3">SUM(G11:G18)</f>
        <v>2563012.36</v>
      </c>
      <c r="H19" s="8">
        <f t="shared" si="3"/>
        <v>10238012.359999999</v>
      </c>
    </row>
    <row r="20" spans="1:8" s="1" customFormat="1" ht="30" x14ac:dyDescent="0.25">
      <c r="A20" s="5">
        <v>2</v>
      </c>
      <c r="B20" s="9" t="s">
        <v>15</v>
      </c>
      <c r="C20" s="6" t="s">
        <v>21</v>
      </c>
      <c r="D20" s="6" t="s">
        <v>45</v>
      </c>
      <c r="E20" s="9">
        <v>4</v>
      </c>
      <c r="F20" s="10">
        <v>750000</v>
      </c>
      <c r="G20" s="7">
        <v>250000</v>
      </c>
      <c r="H20" s="7">
        <f>F20+G20</f>
        <v>1000000</v>
      </c>
    </row>
    <row r="21" spans="1:8" s="1" customFormat="1" ht="30" x14ac:dyDescent="0.25">
      <c r="A21" s="4" t="s">
        <v>50</v>
      </c>
      <c r="B21" s="9" t="s">
        <v>16</v>
      </c>
      <c r="C21" s="6" t="s">
        <v>29</v>
      </c>
      <c r="D21" s="6" t="s">
        <v>46</v>
      </c>
      <c r="E21" s="9">
        <v>4</v>
      </c>
      <c r="F21" s="10">
        <v>900000</v>
      </c>
      <c r="G21" s="7">
        <v>300000</v>
      </c>
      <c r="H21" s="7">
        <f>F21+G21</f>
        <v>1200000</v>
      </c>
    </row>
    <row r="22" spans="1:8" s="1" customFormat="1" ht="15" customHeight="1" x14ac:dyDescent="0.25">
      <c r="A22" s="20" t="s">
        <v>49</v>
      </c>
      <c r="B22" s="21"/>
      <c r="C22" s="21"/>
      <c r="D22" s="21"/>
      <c r="E22" s="22"/>
      <c r="F22" s="8">
        <f>SUM(F20:F21)</f>
        <v>1650000</v>
      </c>
      <c r="G22" s="8">
        <f t="shared" ref="G22:H22" si="4">SUM(G20:G21)</f>
        <v>550000</v>
      </c>
      <c r="H22" s="8">
        <f t="shared" si="4"/>
        <v>2200000</v>
      </c>
    </row>
    <row r="23" spans="1:8" s="1" customFormat="1" ht="27.75" customHeight="1" x14ac:dyDescent="0.25">
      <c r="A23" s="17" t="s">
        <v>17</v>
      </c>
      <c r="B23" s="18"/>
      <c r="C23" s="18"/>
      <c r="D23" s="18"/>
      <c r="E23" s="19"/>
      <c r="F23" s="8">
        <f>F10+F19+F22</f>
        <v>15314000</v>
      </c>
      <c r="G23" s="8">
        <f t="shared" ref="G23:H23" si="5">G10+G19+G22</f>
        <v>5111842.09</v>
      </c>
      <c r="H23" s="8">
        <f t="shared" si="5"/>
        <v>20425842.09</v>
      </c>
    </row>
    <row r="24" spans="1:8" x14ac:dyDescent="0.25">
      <c r="A24" t="s">
        <v>59</v>
      </c>
    </row>
    <row r="25" spans="1:8" x14ac:dyDescent="0.25">
      <c r="F25" s="3"/>
      <c r="G25" s="3"/>
      <c r="H25" s="3"/>
    </row>
    <row r="26" spans="1:8" x14ac:dyDescent="0.25">
      <c r="F26" s="3"/>
      <c r="G26" s="3"/>
      <c r="H26" s="3"/>
    </row>
    <row r="27" spans="1:8" x14ac:dyDescent="0.25">
      <c r="F27" s="3"/>
      <c r="G27" s="3"/>
      <c r="H27" s="3"/>
    </row>
  </sheetData>
  <mergeCells count="12">
    <mergeCell ref="A10:E10"/>
    <mergeCell ref="A19:E19"/>
    <mergeCell ref="A23:E23"/>
    <mergeCell ref="A22:E22"/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2014-02-11T13:51:08Z</dcterms:modified>
</cp:coreProperties>
</file>