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95" windowWidth="17115" windowHeight="399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H17" i="1" l="1"/>
  <c r="H16" i="1"/>
  <c r="H8" i="1"/>
  <c r="I10" i="1" l="1"/>
  <c r="I11" i="1"/>
  <c r="I12" i="1"/>
  <c r="I13" i="1"/>
  <c r="I14" i="1"/>
  <c r="I15" i="1"/>
  <c r="I9" i="1"/>
  <c r="I4" i="1"/>
  <c r="I5" i="1"/>
  <c r="I6" i="1"/>
  <c r="I7" i="1"/>
  <c r="I3" i="1"/>
  <c r="G16" i="1" l="1"/>
  <c r="I16" i="1"/>
  <c r="F16" i="1"/>
  <c r="G8" i="1"/>
  <c r="I8" i="1"/>
  <c r="F8" i="1"/>
  <c r="F17" i="1" l="1"/>
  <c r="I17" i="1"/>
  <c r="G17" i="1"/>
</calcChain>
</file>

<file path=xl/sharedStrings.xml><?xml version="1.0" encoding="utf-8"?>
<sst xmlns="http://schemas.openxmlformats.org/spreadsheetml/2006/main" count="56" uniqueCount="47">
  <si>
    <t>Evidenč. číslo</t>
  </si>
  <si>
    <t>Název organizace</t>
  </si>
  <si>
    <t>Název realizovaného projektu</t>
  </si>
  <si>
    <t>Opatření</t>
  </si>
  <si>
    <t>Celková schválená hodnota projektu</t>
  </si>
  <si>
    <t xml:space="preserve">Diecézní katolická charita Hradec Králové </t>
  </si>
  <si>
    <t>Opatření 1 celkem</t>
  </si>
  <si>
    <t>Opatření 3 celkem</t>
  </si>
  <si>
    <t>CELKEM</t>
  </si>
  <si>
    <t>Výzva</t>
  </si>
  <si>
    <t>1</t>
  </si>
  <si>
    <t xml:space="preserve">InBáze </t>
  </si>
  <si>
    <t>Asociace učitelů češtiny jako cizího jazyka</t>
  </si>
  <si>
    <t>Celkový schválený příspěvek z fondu</t>
  </si>
  <si>
    <t>Organizace pro pomoc uprchlíkům</t>
  </si>
  <si>
    <t>EUF 2013-01</t>
  </si>
  <si>
    <t>EUF 2013-02</t>
  </si>
  <si>
    <t>EUF 2013-04</t>
  </si>
  <si>
    <t>EUF 2013-06</t>
  </si>
  <si>
    <t>EUF 2013-07</t>
  </si>
  <si>
    <t>EUF 2013-08</t>
  </si>
  <si>
    <t>EUF 2013-09</t>
  </si>
  <si>
    <t xml:space="preserve">Diecézní charita Brno </t>
  </si>
  <si>
    <t>Na Zdraví II</t>
  </si>
  <si>
    <t>Komplexní poradenství a asistence pro žadatele o udělení mezinárodní ochrany</t>
  </si>
  <si>
    <t>Správa uprchlických zařízení MV ČR</t>
  </si>
  <si>
    <t>Azylová zařízení 2014</t>
  </si>
  <si>
    <t>EUF 2013-10</t>
  </si>
  <si>
    <t xml:space="preserve">Právní a sociální poradenství a zdravotní asistence pro žadatele o udělení mezinárodní ochrany </t>
  </si>
  <si>
    <t>EUF 2013-12</t>
  </si>
  <si>
    <t xml:space="preserve">Arcidiecézní charita Praha </t>
  </si>
  <si>
    <t xml:space="preserve">Komplexní podpora žadatelů o mezinárodní ochranu se zaměřením na zranitelné skupiny  </t>
  </si>
  <si>
    <t>Integrovat se III</t>
  </si>
  <si>
    <t>Nový domov pro azylanty IV.</t>
  </si>
  <si>
    <t xml:space="preserve">ČEŠTINY BEZ HRANIC - komplexní podpora jazykového vzdělávání na území České republiky </t>
  </si>
  <si>
    <t xml:space="preserve">Komplexní asistenční služby pro osoby s udělenou mezinárodní ochranou </t>
  </si>
  <si>
    <t xml:space="preserve">EUF 2013-11 </t>
  </si>
  <si>
    <t xml:space="preserve">Centrum pro integraci cizinců </t>
  </si>
  <si>
    <t xml:space="preserve">AAD2-asistence azylantům a osobám s doplňkovou ochranou </t>
  </si>
  <si>
    <t xml:space="preserve">EUF 2013-14 </t>
  </si>
  <si>
    <t xml:space="preserve">Poradna pro integraci </t>
  </si>
  <si>
    <t>Otevřete dveře VI</t>
  </si>
  <si>
    <t>EUF 2013-19</t>
  </si>
  <si>
    <t>Psychologická a psychosociální podpora při hledání zaměstnání</t>
  </si>
  <si>
    <t>SEZNAM SCHVÁLENÝCH PROJEKTŮ RP 2013 EUF</t>
  </si>
  <si>
    <t>Spolufinancování - veřejné zdroje</t>
  </si>
  <si>
    <t>Spolufinancování - vlastní zdroje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</si>
</sst>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1" fillId="2" borderId="3" xfId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top" wrapText="1"/>
    </xf>
    <xf numFmtId="0" fontId="0" fillId="0" borderId="4" xfId="0" applyFill="1" applyBorder="1"/>
    <xf numFmtId="0" fontId="3" fillId="0" borderId="2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876300</xdr:colOff>
      <xdr:row>0</xdr:row>
      <xdr:rowOff>57150</xdr:rowOff>
    </xdr:from>
    <xdr:to>
      <xdr:col>9</xdr:col>
      <xdr:colOff>66675</xdr:colOff>
      <xdr:row>0</xdr:row>
      <xdr:rowOff>628650</xdr:rowOff>
    </xdr:to>
    <xdr:pic>
      <xdr:nvPicPr>
        <xdr:cNvPr id="3" name="Obrázek 2" descr="logo EU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57150"/>
          <a:ext cx="17621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H6" sqref="H6"/>
    </sheetView>
  </sheetViews>
  <sheetFormatPr defaultRowHeight="15" x14ac:dyDescent="0.25"/>
  <cols>
    <col min="1" max="1" width="6.140625" customWidth="1"/>
    <col min="2" max="2" width="14.85546875" customWidth="1"/>
    <col min="3" max="3" width="38.140625" customWidth="1"/>
    <col min="4" max="4" width="41" customWidth="1"/>
    <col min="5" max="5" width="9.5703125" style="3" customWidth="1"/>
    <col min="6" max="9" width="19.28515625" customWidth="1"/>
  </cols>
  <sheetData>
    <row r="1" spans="1:9" ht="51.75" customHeight="1" x14ac:dyDescent="0.25">
      <c r="B1" s="13" t="s">
        <v>44</v>
      </c>
      <c r="C1" s="13"/>
      <c r="D1" s="13"/>
      <c r="E1" s="13"/>
      <c r="F1" s="13"/>
      <c r="G1" s="13"/>
      <c r="H1" s="13"/>
      <c r="I1" s="13"/>
    </row>
    <row r="2" spans="1:9" ht="48.75" customHeight="1" x14ac:dyDescent="0.25">
      <c r="A2" s="8" t="s">
        <v>9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13</v>
      </c>
      <c r="G2" s="8" t="s">
        <v>46</v>
      </c>
      <c r="H2" s="8" t="s">
        <v>45</v>
      </c>
      <c r="I2" s="8" t="s">
        <v>4</v>
      </c>
    </row>
    <row r="3" spans="1:9" x14ac:dyDescent="0.25">
      <c r="A3" s="4">
        <v>1</v>
      </c>
      <c r="B3" s="5" t="s">
        <v>15</v>
      </c>
      <c r="C3" s="5" t="s">
        <v>22</v>
      </c>
      <c r="D3" s="5" t="s">
        <v>23</v>
      </c>
      <c r="E3" s="6">
        <v>1</v>
      </c>
      <c r="F3" s="9">
        <v>606000</v>
      </c>
      <c r="G3" s="7">
        <v>202886</v>
      </c>
      <c r="H3" s="7"/>
      <c r="I3" s="9">
        <f>F3+G3</f>
        <v>808886</v>
      </c>
    </row>
    <row r="4" spans="1:9" ht="30" x14ac:dyDescent="0.25">
      <c r="A4" s="4">
        <v>1</v>
      </c>
      <c r="B4" s="5" t="s">
        <v>17</v>
      </c>
      <c r="C4" s="5" t="s">
        <v>14</v>
      </c>
      <c r="D4" s="11" t="s">
        <v>24</v>
      </c>
      <c r="E4" s="6">
        <v>1</v>
      </c>
      <c r="F4" s="9">
        <v>2280000</v>
      </c>
      <c r="G4" s="7">
        <v>761261</v>
      </c>
      <c r="H4" s="7"/>
      <c r="I4" s="9">
        <f>F4+G4</f>
        <v>3041261</v>
      </c>
    </row>
    <row r="5" spans="1:9" x14ac:dyDescent="0.25">
      <c r="A5" s="4" t="s">
        <v>10</v>
      </c>
      <c r="B5" s="5" t="s">
        <v>19</v>
      </c>
      <c r="C5" s="5" t="s">
        <v>25</v>
      </c>
      <c r="D5" s="5" t="s">
        <v>26</v>
      </c>
      <c r="E5" s="6">
        <v>1</v>
      </c>
      <c r="F5" s="9">
        <v>1047000</v>
      </c>
      <c r="H5" s="7">
        <v>349000</v>
      </c>
      <c r="I5" s="9">
        <f>F5+H5</f>
        <v>1396000</v>
      </c>
    </row>
    <row r="6" spans="1:9" ht="45" x14ac:dyDescent="0.25">
      <c r="A6" s="4" t="s">
        <v>10</v>
      </c>
      <c r="B6" s="5" t="s">
        <v>27</v>
      </c>
      <c r="C6" s="5" t="s">
        <v>5</v>
      </c>
      <c r="D6" s="11" t="s">
        <v>28</v>
      </c>
      <c r="E6" s="6">
        <v>1</v>
      </c>
      <c r="F6" s="9">
        <v>880000</v>
      </c>
      <c r="G6" s="7">
        <v>293965</v>
      </c>
      <c r="H6" s="7"/>
      <c r="I6" s="9">
        <f>F6+G6</f>
        <v>1173965</v>
      </c>
    </row>
    <row r="7" spans="1:9" ht="33" customHeight="1" x14ac:dyDescent="0.25">
      <c r="A7" s="4" t="s">
        <v>10</v>
      </c>
      <c r="B7" s="5" t="s">
        <v>29</v>
      </c>
      <c r="C7" s="5" t="s">
        <v>30</v>
      </c>
      <c r="D7" s="11" t="s">
        <v>31</v>
      </c>
      <c r="E7" s="6">
        <v>1</v>
      </c>
      <c r="F7" s="9">
        <v>1124000</v>
      </c>
      <c r="G7" s="7">
        <v>375647</v>
      </c>
      <c r="H7" s="7"/>
      <c r="I7" s="9">
        <f>F7+G7</f>
        <v>1499647</v>
      </c>
    </row>
    <row r="8" spans="1:9" ht="15" customHeight="1" x14ac:dyDescent="0.25">
      <c r="A8" s="15" t="s">
        <v>6</v>
      </c>
      <c r="B8" s="15"/>
      <c r="C8" s="15"/>
      <c r="D8" s="15"/>
      <c r="E8" s="15"/>
      <c r="F8" s="10">
        <f>SUM(F3:F7)</f>
        <v>5937000</v>
      </c>
      <c r="G8" s="10">
        <f>SUM(G3:G7)</f>
        <v>1633759</v>
      </c>
      <c r="H8" s="10">
        <f>SUM(H5)</f>
        <v>349000</v>
      </c>
      <c r="I8" s="10">
        <f>SUM(I3:I7)</f>
        <v>7919759</v>
      </c>
    </row>
    <row r="9" spans="1:9" x14ac:dyDescent="0.25">
      <c r="A9" s="4">
        <v>1</v>
      </c>
      <c r="B9" s="5" t="s">
        <v>16</v>
      </c>
      <c r="C9" s="5" t="s">
        <v>22</v>
      </c>
      <c r="D9" s="5" t="s">
        <v>32</v>
      </c>
      <c r="E9" s="4">
        <v>3</v>
      </c>
      <c r="F9" s="9">
        <v>1157000</v>
      </c>
      <c r="G9" s="7">
        <v>386063</v>
      </c>
      <c r="H9" s="7"/>
      <c r="I9" s="9">
        <f t="shared" ref="I9:I15" si="0">F9+G9</f>
        <v>1543063</v>
      </c>
    </row>
    <row r="10" spans="1:9" x14ac:dyDescent="0.25">
      <c r="A10" s="4">
        <v>1</v>
      </c>
      <c r="B10" s="5" t="s">
        <v>18</v>
      </c>
      <c r="C10" s="12" t="s">
        <v>11</v>
      </c>
      <c r="D10" s="5" t="s">
        <v>33</v>
      </c>
      <c r="E10" s="4">
        <v>3</v>
      </c>
      <c r="F10" s="9">
        <v>1452000</v>
      </c>
      <c r="G10" s="7">
        <v>484137</v>
      </c>
      <c r="H10" s="7"/>
      <c r="I10" s="9">
        <f t="shared" si="0"/>
        <v>1936137</v>
      </c>
    </row>
    <row r="11" spans="1:9" ht="45" x14ac:dyDescent="0.25">
      <c r="A11" s="4" t="s">
        <v>10</v>
      </c>
      <c r="B11" s="5" t="s">
        <v>20</v>
      </c>
      <c r="C11" s="5" t="s">
        <v>12</v>
      </c>
      <c r="D11" s="11" t="s">
        <v>34</v>
      </c>
      <c r="E11" s="4">
        <v>3</v>
      </c>
      <c r="F11" s="9">
        <v>2585000</v>
      </c>
      <c r="G11" s="7">
        <v>862754</v>
      </c>
      <c r="H11" s="7"/>
      <c r="I11" s="9">
        <f t="shared" si="0"/>
        <v>3447754</v>
      </c>
    </row>
    <row r="12" spans="1:9" ht="30" x14ac:dyDescent="0.25">
      <c r="A12" s="4" t="s">
        <v>10</v>
      </c>
      <c r="B12" s="5" t="s">
        <v>21</v>
      </c>
      <c r="C12" s="5" t="s">
        <v>5</v>
      </c>
      <c r="D12" s="11" t="s">
        <v>35</v>
      </c>
      <c r="E12" s="4">
        <v>3</v>
      </c>
      <c r="F12" s="9">
        <v>664000</v>
      </c>
      <c r="G12" s="7">
        <v>221377</v>
      </c>
      <c r="H12" s="7"/>
      <c r="I12" s="9">
        <f t="shared" si="0"/>
        <v>885377</v>
      </c>
    </row>
    <row r="13" spans="1:9" ht="30" x14ac:dyDescent="0.25">
      <c r="A13" s="4" t="s">
        <v>10</v>
      </c>
      <c r="B13" s="5" t="s">
        <v>36</v>
      </c>
      <c r="C13" s="5" t="s">
        <v>37</v>
      </c>
      <c r="D13" s="11" t="s">
        <v>38</v>
      </c>
      <c r="E13" s="4">
        <v>3</v>
      </c>
      <c r="F13" s="9">
        <v>615000</v>
      </c>
      <c r="G13" s="7">
        <v>205839</v>
      </c>
      <c r="H13" s="7"/>
      <c r="I13" s="9">
        <f t="shared" si="0"/>
        <v>820839</v>
      </c>
    </row>
    <row r="14" spans="1:9" x14ac:dyDescent="0.25">
      <c r="A14" s="4" t="s">
        <v>10</v>
      </c>
      <c r="B14" s="5" t="s">
        <v>39</v>
      </c>
      <c r="C14" s="5" t="s">
        <v>40</v>
      </c>
      <c r="D14" s="5" t="s">
        <v>41</v>
      </c>
      <c r="E14" s="4">
        <v>3</v>
      </c>
      <c r="F14" s="9">
        <v>1153000</v>
      </c>
      <c r="G14" s="7">
        <v>385261</v>
      </c>
      <c r="H14" s="7"/>
      <c r="I14" s="9">
        <f t="shared" si="0"/>
        <v>1538261</v>
      </c>
    </row>
    <row r="15" spans="1:9" ht="30" x14ac:dyDescent="0.25">
      <c r="A15" s="4">
        <v>2</v>
      </c>
      <c r="B15" s="5" t="s">
        <v>42</v>
      </c>
      <c r="C15" s="5" t="s">
        <v>40</v>
      </c>
      <c r="D15" s="11" t="s">
        <v>43</v>
      </c>
      <c r="E15" s="4">
        <v>3</v>
      </c>
      <c r="F15" s="9">
        <v>629000</v>
      </c>
      <c r="G15" s="7">
        <v>210821</v>
      </c>
      <c r="H15" s="7"/>
      <c r="I15" s="9">
        <f t="shared" si="0"/>
        <v>839821</v>
      </c>
    </row>
    <row r="16" spans="1:9" ht="15" customHeight="1" x14ac:dyDescent="0.25">
      <c r="A16" s="15" t="s">
        <v>7</v>
      </c>
      <c r="B16" s="15"/>
      <c r="C16" s="15"/>
      <c r="D16" s="15"/>
      <c r="E16" s="15"/>
      <c r="F16" s="10">
        <f>SUM(F9:F15)</f>
        <v>8255000</v>
      </c>
      <c r="G16" s="10">
        <f>SUM(G9:G15)</f>
        <v>2756252</v>
      </c>
      <c r="H16" s="10">
        <f>SUM(H9:H15)</f>
        <v>0</v>
      </c>
      <c r="I16" s="10">
        <f>SUM(I9:I15)</f>
        <v>11011252</v>
      </c>
    </row>
    <row r="17" spans="1:9" x14ac:dyDescent="0.25">
      <c r="A17" s="14" t="s">
        <v>8</v>
      </c>
      <c r="B17" s="14"/>
      <c r="C17" s="14"/>
      <c r="D17" s="14"/>
      <c r="E17" s="14"/>
      <c r="F17" s="10">
        <f>F8+F16</f>
        <v>14192000</v>
      </c>
      <c r="G17" s="10">
        <f>G8+G16</f>
        <v>4390011</v>
      </c>
      <c r="H17" s="10">
        <f>SUM(H8,H16)</f>
        <v>349000</v>
      </c>
      <c r="I17" s="10">
        <f>I8+I16</f>
        <v>18931011</v>
      </c>
    </row>
    <row r="18" spans="1:9" x14ac:dyDescent="0.25">
      <c r="A18" s="1"/>
      <c r="B18" s="1"/>
      <c r="C18" s="1"/>
      <c r="D18" s="1"/>
      <c r="E18" s="2"/>
      <c r="F18" s="1"/>
      <c r="G18" s="1"/>
      <c r="H18" s="1"/>
      <c r="I18" s="1"/>
    </row>
  </sheetData>
  <mergeCells count="4">
    <mergeCell ref="B1:I1"/>
    <mergeCell ref="A17:E17"/>
    <mergeCell ref="A8:E8"/>
    <mergeCell ref="A16:E1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DA329367</dc:creator>
  <cp:lastModifiedBy>MVCR</cp:lastModifiedBy>
  <dcterms:created xsi:type="dcterms:W3CDTF">2014-10-31T08:02:51Z</dcterms:created>
  <dcterms:modified xsi:type="dcterms:W3CDTF">2016-01-25T14:39:40Z</dcterms:modified>
</cp:coreProperties>
</file>