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124" i="2" l="1"/>
  <c r="G107" i="2" l="1"/>
  <c r="G88" i="2"/>
  <c r="G72" i="2"/>
  <c r="G62" i="2"/>
  <c r="G10" i="2"/>
  <c r="G113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6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119" i="2" s="1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5" i="2" s="1"/>
  <c r="C16" i="7"/>
  <c r="C13" i="7" l="1"/>
  <c r="G128" i="2"/>
  <c r="G129" i="2" s="1"/>
  <c r="G123" i="2"/>
  <c r="G130" i="2" l="1"/>
  <c r="G131" i="2" s="1"/>
  <c r="C17" i="7"/>
  <c r="C14" i="7" l="1"/>
  <c r="D30" i="3"/>
  <c r="G133" i="2"/>
  <c r="E30" i="3" l="1"/>
  <c r="C9" i="7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5" i="3"/>
  <c r="E24" i="3"/>
  <c r="D26" i="3"/>
  <c r="E15" i="3"/>
  <c r="E13" i="3"/>
  <c r="E31" i="3"/>
  <c r="E23" i="3"/>
  <c r="E32" i="3"/>
  <c r="E34" i="3"/>
  <c r="E33" i="3"/>
  <c r="D37" i="3"/>
  <c r="E36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<sst xmlns="http://schemas.openxmlformats.org/spreadsheetml/2006/main" count="284" uniqueCount="175">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</sst>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topLeftCell="A103" zoomScaleNormal="100" workbookViewId="0">
      <selection activeCell="F117" sqref="F117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17" t="s">
        <v>169</v>
      </c>
      <c r="C2" s="118"/>
      <c r="D2" s="118"/>
      <c r="E2" s="118"/>
      <c r="F2" s="118"/>
      <c r="G2" s="119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0"/>
      <c r="D4" s="121"/>
      <c r="E4" s="121"/>
      <c r="F4" s="121"/>
      <c r="G4" s="122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0"/>
      <c r="D5" s="121"/>
      <c r="E5" s="121"/>
      <c r="F5" s="121"/>
      <c r="G5" s="122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3" t="s">
        <v>86</v>
      </c>
      <c r="C9" s="124"/>
      <c r="D9" s="124"/>
      <c r="E9" s="124"/>
      <c r="F9" s="124"/>
      <c r="G9" s="125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08" t="s">
        <v>157</v>
      </c>
      <c r="C10" s="108"/>
      <c r="D10" s="108"/>
      <c r="E10" s="108"/>
      <c r="F10" s="108"/>
      <c r="G10" s="33">
        <f>G11+G14+G17</f>
        <v>0</v>
      </c>
    </row>
    <row r="11" spans="2:16" x14ac:dyDescent="0.3">
      <c r="B11" s="110" t="s">
        <v>141</v>
      </c>
      <c r="C11" s="110"/>
      <c r="D11" s="110"/>
      <c r="E11" s="110"/>
      <c r="F11" s="110"/>
      <c r="G11" s="34">
        <f>SUM(G12:G13)</f>
        <v>0</v>
      </c>
    </row>
    <row r="12" spans="2:16" x14ac:dyDescent="0.3">
      <c r="B12" s="105" t="s">
        <v>114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115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0" t="s">
        <v>10</v>
      </c>
      <c r="C14" s="110"/>
      <c r="D14" s="110"/>
      <c r="E14" s="110"/>
      <c r="F14" s="110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0" t="s">
        <v>11</v>
      </c>
      <c r="C17" s="110"/>
      <c r="D17" s="110"/>
      <c r="E17" s="110"/>
      <c r="F17" s="110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08" t="s">
        <v>158</v>
      </c>
      <c r="C20" s="108"/>
      <c r="D20" s="108"/>
      <c r="E20" s="108"/>
      <c r="F20" s="108"/>
      <c r="G20" s="33">
        <f>G21+G24+G27</f>
        <v>0</v>
      </c>
    </row>
    <row r="21" spans="2:7" x14ac:dyDescent="0.3">
      <c r="B21" s="110" t="s">
        <v>140</v>
      </c>
      <c r="C21" s="110"/>
      <c r="D21" s="110"/>
      <c r="E21" s="110"/>
      <c r="F21" s="110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0" t="s">
        <v>65</v>
      </c>
      <c r="C24" s="110"/>
      <c r="D24" s="110"/>
      <c r="E24" s="110"/>
      <c r="F24" s="110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0" t="s">
        <v>66</v>
      </c>
      <c r="C27" s="110"/>
      <c r="D27" s="110"/>
      <c r="E27" s="110"/>
      <c r="F27" s="110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142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143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131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130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132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133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134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135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136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137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4" t="s">
        <v>61</v>
      </c>
      <c r="C42" s="115"/>
      <c r="D42" s="115"/>
      <c r="E42" s="115"/>
      <c r="F42" s="116"/>
      <c r="G42" s="31">
        <f>FLOOR(G10+G20+G30+G33+G36+G39,1)</f>
        <v>0</v>
      </c>
    </row>
    <row r="43" spans="2:7" x14ac:dyDescent="0.3">
      <c r="B43" s="109" t="s">
        <v>121</v>
      </c>
      <c r="C43" s="109"/>
      <c r="D43" s="109"/>
      <c r="E43" s="109"/>
      <c r="F43" s="109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4" t="s">
        <v>155</v>
      </c>
      <c r="C45" s="115"/>
      <c r="D45" s="115"/>
      <c r="E45" s="115"/>
      <c r="F45" s="115"/>
      <c r="G45" s="116"/>
    </row>
    <row r="46" spans="2:7" x14ac:dyDescent="0.3">
      <c r="B46" s="111" t="s">
        <v>156</v>
      </c>
      <c r="C46" s="112"/>
      <c r="D46" s="112"/>
      <c r="E46" s="112"/>
      <c r="F46" s="11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3">
      <c r="B56" s="17" t="s">
        <v>161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162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09" t="s">
        <v>60</v>
      </c>
      <c r="C58" s="109"/>
      <c r="D58" s="109"/>
      <c r="E58" s="109"/>
      <c r="F58" s="109"/>
      <c r="G58" s="31">
        <f>FLOOR(G46+G49+G52+G55,1)</f>
        <v>0</v>
      </c>
    </row>
    <row r="59" spans="2:7" x14ac:dyDescent="0.3">
      <c r="B59" s="109" t="s">
        <v>120</v>
      </c>
      <c r="C59" s="109"/>
      <c r="D59" s="109"/>
      <c r="E59" s="109"/>
      <c r="F59" s="109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4" t="s">
        <v>129</v>
      </c>
      <c r="C61" s="115"/>
      <c r="D61" s="115"/>
      <c r="E61" s="115"/>
      <c r="F61" s="115"/>
      <c r="G61" s="116"/>
    </row>
    <row r="62" spans="2:7" x14ac:dyDescent="0.3">
      <c r="B62" s="108" t="s">
        <v>117</v>
      </c>
      <c r="C62" s="108"/>
      <c r="D62" s="108"/>
      <c r="E62" s="108"/>
      <c r="F62" s="108"/>
      <c r="G62" s="32">
        <f>G63+G66+G69</f>
        <v>0</v>
      </c>
    </row>
    <row r="63" spans="2:7" ht="14.4" customHeight="1" x14ac:dyDescent="0.3">
      <c r="B63" s="110" t="s">
        <v>152</v>
      </c>
      <c r="C63" s="110"/>
      <c r="D63" s="110"/>
      <c r="E63" s="110"/>
      <c r="F63" s="110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0" t="s">
        <v>163</v>
      </c>
      <c r="C66" s="110"/>
      <c r="D66" s="110"/>
      <c r="E66" s="110"/>
      <c r="F66" s="110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0" t="s">
        <v>164</v>
      </c>
      <c r="C69" s="110"/>
      <c r="D69" s="110"/>
      <c r="E69" s="110"/>
      <c r="F69" s="110"/>
      <c r="G69" s="34">
        <f>SUM(G70:G71)</f>
        <v>0</v>
      </c>
    </row>
    <row r="70" spans="2:7" x14ac:dyDescent="0.3">
      <c r="B70" s="18" t="s">
        <v>127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128</v>
      </c>
      <c r="C71" s="43"/>
      <c r="D71" s="5"/>
      <c r="E71" s="6"/>
      <c r="F71" s="7"/>
      <c r="G71" s="13">
        <f>E71*F71</f>
        <v>0</v>
      </c>
    </row>
    <row r="72" spans="2:7" x14ac:dyDescent="0.3">
      <c r="B72" s="108" t="s">
        <v>118</v>
      </c>
      <c r="C72" s="108"/>
      <c r="D72" s="108"/>
      <c r="E72" s="108"/>
      <c r="F72" s="108"/>
      <c r="G72" s="32">
        <f>G73+G76+G79</f>
        <v>0</v>
      </c>
    </row>
    <row r="73" spans="2:7" ht="14.4" customHeight="1" x14ac:dyDescent="0.3">
      <c r="B73" s="110" t="s">
        <v>153</v>
      </c>
      <c r="C73" s="110"/>
      <c r="D73" s="110"/>
      <c r="E73" s="110"/>
      <c r="F73" s="110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0" t="s">
        <v>165</v>
      </c>
      <c r="C76" s="110"/>
      <c r="D76" s="110"/>
      <c r="E76" s="110"/>
      <c r="F76" s="110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0" t="s">
        <v>166</v>
      </c>
      <c r="C79" s="110"/>
      <c r="D79" s="110"/>
      <c r="E79" s="110"/>
      <c r="F79" s="110"/>
      <c r="G79" s="34">
        <f>SUM(G80:G81)</f>
        <v>0</v>
      </c>
    </row>
    <row r="80" spans="2:7" x14ac:dyDescent="0.3">
      <c r="B80" s="18" t="s">
        <v>125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126</v>
      </c>
      <c r="C81" s="43"/>
      <c r="D81" s="5"/>
      <c r="E81" s="6"/>
      <c r="F81" s="7"/>
      <c r="G81" s="13">
        <f>E81*F81</f>
        <v>0</v>
      </c>
    </row>
    <row r="82" spans="2:7" x14ac:dyDescent="0.3">
      <c r="B82" s="108" t="s">
        <v>159</v>
      </c>
      <c r="C82" s="108"/>
      <c r="D82" s="108"/>
      <c r="E82" s="108"/>
      <c r="F82" s="108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08" t="s">
        <v>145</v>
      </c>
      <c r="C85" s="108"/>
      <c r="D85" s="108"/>
      <c r="E85" s="108"/>
      <c r="F85" s="108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9" t="s">
        <v>59</v>
      </c>
      <c r="C88" s="109"/>
      <c r="D88" s="109"/>
      <c r="E88" s="109"/>
      <c r="F88" s="109"/>
      <c r="G88" s="31">
        <f>FLOOR(G62+G72+G82+G85,1)</f>
        <v>0</v>
      </c>
    </row>
    <row r="89" spans="2:7" x14ac:dyDescent="0.3">
      <c r="B89" s="109" t="s">
        <v>119</v>
      </c>
      <c r="C89" s="109"/>
      <c r="D89" s="109"/>
      <c r="E89" s="109"/>
      <c r="F89" s="109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4" t="s">
        <v>19</v>
      </c>
      <c r="C91" s="115"/>
      <c r="D91" s="115"/>
      <c r="E91" s="115"/>
      <c r="F91" s="115"/>
      <c r="G91" s="116"/>
    </row>
    <row r="92" spans="2:7" x14ac:dyDescent="0.3">
      <c r="B92" s="108" t="s">
        <v>20</v>
      </c>
      <c r="C92" s="108"/>
      <c r="D92" s="108"/>
      <c r="E92" s="108"/>
      <c r="F92" s="108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08" t="s">
        <v>23</v>
      </c>
      <c r="C95" s="108"/>
      <c r="D95" s="108"/>
      <c r="E95" s="108"/>
      <c r="F95" s="108"/>
      <c r="G95" s="30">
        <f>SUM(G96:G97)</f>
        <v>0</v>
      </c>
    </row>
    <row r="96" spans="2:7" x14ac:dyDescent="0.3">
      <c r="B96" s="17" t="s">
        <v>112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08" t="s">
        <v>21</v>
      </c>
      <c r="C98" s="108"/>
      <c r="D98" s="108"/>
      <c r="E98" s="108"/>
      <c r="F98" s="108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08" t="s">
        <v>22</v>
      </c>
      <c r="C101" s="108"/>
      <c r="D101" s="108"/>
      <c r="E101" s="108"/>
      <c r="F101" s="108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08" t="s">
        <v>146</v>
      </c>
      <c r="C104" s="108"/>
      <c r="D104" s="108"/>
      <c r="E104" s="108"/>
      <c r="F104" s="108"/>
      <c r="G104" s="101">
        <f>SUM(G105:G106)</f>
        <v>0</v>
      </c>
    </row>
    <row r="105" spans="2:7" x14ac:dyDescent="0.3">
      <c r="B105" s="98" t="s">
        <v>147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148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09" t="s">
        <v>62</v>
      </c>
      <c r="C107" s="109"/>
      <c r="D107" s="109"/>
      <c r="E107" s="109"/>
      <c r="F107" s="109"/>
      <c r="G107" s="31">
        <f>FLOOR(G92+G95+G98+G101+G104,1)</f>
        <v>0</v>
      </c>
    </row>
    <row r="108" spans="2:7" s="95" customFormat="1" x14ac:dyDescent="0.3">
      <c r="B108" s="109" t="s">
        <v>122</v>
      </c>
      <c r="C108" s="109"/>
      <c r="D108" s="109"/>
      <c r="E108" s="109"/>
      <c r="F108" s="109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4" t="s">
        <v>160</v>
      </c>
      <c r="C110" s="115"/>
      <c r="D110" s="115"/>
      <c r="E110" s="115"/>
      <c r="F110" s="115"/>
      <c r="G110" s="116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9" t="s">
        <v>87</v>
      </c>
      <c r="C113" s="109"/>
      <c r="D113" s="109"/>
      <c r="E113" s="109"/>
      <c r="F113" s="109"/>
      <c r="G113" s="31">
        <f>FLOOR(SUM(G111:G112),1)</f>
        <v>0</v>
      </c>
    </row>
    <row r="114" spans="2:7" x14ac:dyDescent="0.3">
      <c r="B114" s="109" t="s">
        <v>124</v>
      </c>
      <c r="C114" s="109"/>
      <c r="D114" s="109"/>
      <c r="E114" s="109"/>
      <c r="F114" s="109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4" t="s">
        <v>24</v>
      </c>
      <c r="C116" s="115"/>
      <c r="D116" s="115"/>
      <c r="E116" s="115"/>
      <c r="F116" s="115"/>
      <c r="G116" s="116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9" t="s">
        <v>63</v>
      </c>
      <c r="C119" s="109"/>
      <c r="D119" s="109"/>
      <c r="E119" s="109"/>
      <c r="F119" s="109"/>
      <c r="G119" s="31">
        <f>FLOOR(SUM(G117:G118),1)</f>
        <v>0</v>
      </c>
    </row>
    <row r="120" spans="2:7" x14ac:dyDescent="0.3">
      <c r="B120" s="109" t="s">
        <v>123</v>
      </c>
      <c r="C120" s="109"/>
      <c r="D120" s="109"/>
      <c r="E120" s="109"/>
      <c r="F120" s="109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14" t="s">
        <v>88</v>
      </c>
      <c r="C122" s="115"/>
      <c r="D122" s="115"/>
      <c r="E122" s="115"/>
      <c r="F122" s="115"/>
      <c r="G122" s="116"/>
    </row>
    <row r="123" spans="2:7" x14ac:dyDescent="0.3">
      <c r="B123" s="92" t="s">
        <v>90</v>
      </c>
      <c r="C123" s="126"/>
      <c r="D123" s="127"/>
      <c r="E123" s="127"/>
      <c r="F123" s="128"/>
      <c r="G123" s="84">
        <f>G125-G124</f>
        <v>0</v>
      </c>
    </row>
    <row r="124" spans="2:7" x14ac:dyDescent="0.3">
      <c r="B124" s="93" t="s">
        <v>91</v>
      </c>
      <c r="C124" s="130"/>
      <c r="D124" s="131"/>
      <c r="E124" s="131"/>
      <c r="F124" s="132"/>
      <c r="G124" s="94">
        <f>FLOOR(G69+G79+G92+G95+G98,1)</f>
        <v>0</v>
      </c>
    </row>
    <row r="125" spans="2:7" x14ac:dyDescent="0.3">
      <c r="B125" s="109" t="s">
        <v>89</v>
      </c>
      <c r="C125" s="129"/>
      <c r="D125" s="129"/>
      <c r="E125" s="129"/>
      <c r="F125" s="129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14" t="s">
        <v>55</v>
      </c>
      <c r="C127" s="115"/>
      <c r="D127" s="115"/>
      <c r="E127" s="115"/>
      <c r="F127" s="115"/>
      <c r="G127" s="116"/>
    </row>
    <row r="128" spans="2:7" x14ac:dyDescent="0.3">
      <c r="B128" s="89" t="s">
        <v>138</v>
      </c>
      <c r="C128" s="133"/>
      <c r="D128" s="134"/>
      <c r="E128" s="134"/>
      <c r="F128" s="135"/>
      <c r="G128" s="86" t="e">
        <f>G113/G125</f>
        <v>#DIV/0!</v>
      </c>
    </row>
    <row r="129" spans="2:7" ht="27.6" x14ac:dyDescent="0.3">
      <c r="B129" s="91" t="s">
        <v>58</v>
      </c>
      <c r="C129" s="136"/>
      <c r="D129" s="137"/>
      <c r="E129" s="137"/>
      <c r="F129" s="138"/>
      <c r="G129" s="86" t="e">
        <f>IF(G128&gt;=0.9,0,IF(G128&gt;0.6,0.5,1))</f>
        <v>#DIV/0!</v>
      </c>
    </row>
    <row r="130" spans="2:7" x14ac:dyDescent="0.3">
      <c r="B130" s="89" t="s">
        <v>56</v>
      </c>
      <c r="C130" s="139"/>
      <c r="D130" s="140"/>
      <c r="E130" s="140"/>
      <c r="F130" s="141"/>
      <c r="G130" s="86">
        <f>IF(G123&gt;15000000,0.1,IF(G123&gt;10000000,0.12,IF(G123&gt;6000000,0.14,IF(G123&gt;4000000,0.16,0.18))))</f>
        <v>0.18</v>
      </c>
    </row>
    <row r="131" spans="2:7" x14ac:dyDescent="0.3">
      <c r="B131" s="109" t="s">
        <v>57</v>
      </c>
      <c r="C131" s="109"/>
      <c r="D131" s="109"/>
      <c r="E131" s="109"/>
      <c r="F131" s="109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9" t="s">
        <v>154</v>
      </c>
      <c r="C133" s="109"/>
      <c r="D133" s="109"/>
      <c r="E133" s="109"/>
      <c r="F133" s="109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8"/>
  <sheetViews>
    <sheetView topLeftCell="A10" zoomScaleNormal="100" workbookViewId="0">
      <selection activeCell="D30" sqref="D30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3"/>
      <c r="C1" s="143"/>
      <c r="D1" s="48"/>
      <c r="E1" s="75" t="s">
        <v>106</v>
      </c>
    </row>
    <row r="2" spans="2:6" ht="20.399999999999999" customHeight="1" x14ac:dyDescent="0.4">
      <c r="B2" s="151" t="s">
        <v>139</v>
      </c>
      <c r="C2" s="151"/>
      <c r="D2" s="151"/>
      <c r="E2" s="151"/>
      <c r="F2" s="49"/>
    </row>
    <row r="3" spans="2:6" ht="13.95" customHeight="1" x14ac:dyDescent="0.35">
      <c r="B3" s="144"/>
      <c r="C3" s="144"/>
      <c r="D3" s="50"/>
      <c r="E3" s="50"/>
      <c r="F3" s="49"/>
    </row>
    <row r="4" spans="2:6" ht="13.95" customHeight="1" x14ac:dyDescent="0.3">
      <c r="B4" s="123" t="s">
        <v>1</v>
      </c>
      <c r="C4" s="125"/>
      <c r="D4" s="154" t="str">
        <f>T('I. Plánovaný rozpočet projektu'!C4:G4)</f>
        <v/>
      </c>
      <c r="E4" s="154"/>
    </row>
    <row r="5" spans="2:6" ht="13.95" customHeight="1" x14ac:dyDescent="0.3">
      <c r="B5" s="123" t="s">
        <v>4</v>
      </c>
      <c r="C5" s="125"/>
      <c r="D5" s="154" t="str">
        <f>T('I. Plánovaný rozpočet projektu'!C5:G5)</f>
        <v/>
      </c>
      <c r="E5" s="154"/>
    </row>
    <row r="6" spans="2:6" ht="13.95" customHeight="1" x14ac:dyDescent="0.3">
      <c r="B6" s="144"/>
      <c r="C6" s="144"/>
      <c r="D6" s="52"/>
      <c r="E6" s="52"/>
    </row>
    <row r="7" spans="2:6" ht="13.95" customHeight="1" x14ac:dyDescent="0.3">
      <c r="B7" s="145" t="s">
        <v>93</v>
      </c>
      <c r="C7" s="145"/>
      <c r="D7" s="84" t="e">
        <f>'I. Plánovaný rozpočet projektu'!G133</f>
        <v>#DIV/0!</v>
      </c>
      <c r="E7" s="68"/>
    </row>
    <row r="8" spans="2:6" ht="13.95" customHeight="1" x14ac:dyDescent="0.3">
      <c r="B8" s="144"/>
      <c r="C8" s="144"/>
      <c r="D8" s="53"/>
      <c r="E8" s="64"/>
    </row>
    <row r="9" spans="2:6" ht="14.4" x14ac:dyDescent="0.3">
      <c r="B9" s="152" t="s">
        <v>171</v>
      </c>
      <c r="C9" s="153"/>
      <c r="D9" s="85" t="e">
        <f>FLOOR('I. Plánovaný rozpočet projektu'!G133*0.75,1)</f>
        <v>#DIV/0!</v>
      </c>
      <c r="E9" s="68"/>
    </row>
    <row r="10" spans="2:6" ht="13.95" customHeight="1" x14ac:dyDescent="0.3">
      <c r="B10" s="144"/>
      <c r="C10" s="144"/>
      <c r="D10" s="67"/>
      <c r="E10" s="68"/>
    </row>
    <row r="11" spans="2:6" ht="13.95" customHeight="1" x14ac:dyDescent="0.3">
      <c r="B11" s="148" t="s">
        <v>97</v>
      </c>
      <c r="C11" s="148"/>
      <c r="D11" s="148"/>
      <c r="E11" s="148"/>
    </row>
    <row r="12" spans="2:6" ht="14.4" x14ac:dyDescent="0.3">
      <c r="B12" s="149" t="s">
        <v>170</v>
      </c>
      <c r="C12" s="149"/>
      <c r="D12" s="84" t="e">
        <f>D9</f>
        <v>#DIV/0!</v>
      </c>
      <c r="E12" s="86" t="e">
        <f>D12/D7</f>
        <v>#DIV/0!</v>
      </c>
    </row>
    <row r="13" spans="2:6" ht="14.4" x14ac:dyDescent="0.3">
      <c r="B13" s="149" t="s">
        <v>98</v>
      </c>
      <c r="C13" s="149"/>
      <c r="D13" s="8"/>
      <c r="E13" s="86" t="e">
        <f>D13/D7</f>
        <v>#DIV/0!</v>
      </c>
    </row>
    <row r="14" spans="2:6" ht="14.4" x14ac:dyDescent="0.3">
      <c r="B14" s="149" t="s">
        <v>99</v>
      </c>
      <c r="C14" s="149"/>
      <c r="D14" s="8"/>
      <c r="E14" s="86" t="e">
        <f>D14/D7</f>
        <v>#DIV/0!</v>
      </c>
    </row>
    <row r="15" spans="2:6" ht="14.4" x14ac:dyDescent="0.3">
      <c r="B15" s="149" t="s">
        <v>116</v>
      </c>
      <c r="C15" s="149"/>
      <c r="D15" s="8"/>
      <c r="E15" s="86" t="e">
        <f>D15/D7</f>
        <v>#DIV/0!</v>
      </c>
    </row>
    <row r="16" spans="2:6" ht="14.4" x14ac:dyDescent="0.3">
      <c r="B16" s="149" t="s">
        <v>94</v>
      </c>
      <c r="C16" s="149"/>
      <c r="D16" s="8"/>
      <c r="E16" s="86" t="e">
        <f>D16/D7</f>
        <v>#DIV/0!</v>
      </c>
    </row>
    <row r="17" spans="2:5" ht="14.4" x14ac:dyDescent="0.3">
      <c r="B17" s="123" t="s">
        <v>100</v>
      </c>
      <c r="C17" s="125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101</v>
      </c>
      <c r="C18" s="66"/>
      <c r="D18" s="155" t="e">
        <f>IF(D17&gt;$D$7,"SOUČET ZDROJŮ JE VYŠŠÍ NEŽ CELKOVÉ NÁKLADY",IF(D17=$D$7,"V POŘÁDKU","SOUČET ZDROJŮ JE NIŽŠÍ NEŽ CELKOVÉ NÁKLADY"))</f>
        <v>#DIV/0!</v>
      </c>
      <c r="E18" s="155"/>
    </row>
    <row r="19" spans="2:5" ht="13.95" customHeight="1" x14ac:dyDescent="0.3">
      <c r="B19" s="144"/>
      <c r="C19" s="144"/>
      <c r="D19" s="54"/>
      <c r="E19" s="54"/>
    </row>
    <row r="20" spans="2:5" ht="13.95" customHeight="1" x14ac:dyDescent="0.3">
      <c r="B20" s="148" t="s">
        <v>77</v>
      </c>
      <c r="C20" s="148"/>
      <c r="D20" s="148"/>
      <c r="E20" s="148"/>
    </row>
    <row r="21" spans="2:5" ht="13.95" customHeight="1" x14ac:dyDescent="0.3">
      <c r="B21" s="123" t="s">
        <v>102</v>
      </c>
      <c r="C21" s="125"/>
      <c r="D21" s="46" t="s">
        <v>78</v>
      </c>
      <c r="E21" s="46" t="s">
        <v>75</v>
      </c>
    </row>
    <row r="22" spans="2:5" ht="13.95" customHeight="1" x14ac:dyDescent="0.3">
      <c r="B22" s="146" t="s">
        <v>79</v>
      </c>
      <c r="C22" s="146"/>
      <c r="D22" s="8"/>
      <c r="E22" s="86" t="e">
        <f>D22/$D$7</f>
        <v>#DIV/0!</v>
      </c>
    </row>
    <row r="23" spans="2:5" ht="13.95" customHeight="1" x14ac:dyDescent="0.3">
      <c r="B23" s="147" t="s">
        <v>80</v>
      </c>
      <c r="C23" s="147"/>
      <c r="D23" s="8"/>
      <c r="E23" s="86" t="e">
        <f t="shared" ref="E23:E24" si="0">D23/$D$7</f>
        <v>#DIV/0!</v>
      </c>
    </row>
    <row r="24" spans="2:5" ht="13.95" customHeight="1" x14ac:dyDescent="0.3">
      <c r="B24" s="147" t="s">
        <v>81</v>
      </c>
      <c r="C24" s="147"/>
      <c r="D24" s="8"/>
      <c r="E24" s="86" t="e">
        <f t="shared" si="0"/>
        <v>#DIV/0!</v>
      </c>
    </row>
    <row r="25" spans="2:5" ht="13.95" customHeight="1" x14ac:dyDescent="0.3">
      <c r="B25" s="145" t="s">
        <v>76</v>
      </c>
      <c r="C25" s="145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5" t="s">
        <v>101</v>
      </c>
      <c r="C26" s="145"/>
      <c r="D26" s="150" t="e">
        <f>IF(D25&gt;$D$7,"SOUČET NÁKLADŮ JE VYŠŠÍ NEŽ CELKOVÉ NÁKLADY",IF(D25=$D$7,"V POŘÁDKU","SOUČET NÁKLADŮ JE NIŽŠÍ NEŽ CELKOVÉ NÁKLADY"))</f>
        <v>#DIV/0!</v>
      </c>
      <c r="E26" s="150"/>
    </row>
    <row r="27" spans="2:5" ht="13.95" customHeight="1" x14ac:dyDescent="0.3">
      <c r="B27" s="144"/>
      <c r="C27" s="144"/>
      <c r="D27" s="52"/>
      <c r="E27" s="52"/>
    </row>
    <row r="28" spans="2:5" ht="13.95" customHeight="1" x14ac:dyDescent="0.3">
      <c r="B28" s="148" t="s">
        <v>82</v>
      </c>
      <c r="C28" s="148"/>
      <c r="D28" s="148"/>
      <c r="E28" s="148"/>
    </row>
    <row r="29" spans="2:5" ht="13.95" customHeight="1" x14ac:dyDescent="0.3">
      <c r="B29" s="123" t="s">
        <v>103</v>
      </c>
      <c r="C29" s="125"/>
      <c r="D29" s="46" t="s">
        <v>78</v>
      </c>
      <c r="E29" s="46" t="s">
        <v>75</v>
      </c>
    </row>
    <row r="30" spans="2:5" ht="13.95" customHeight="1" x14ac:dyDescent="0.3">
      <c r="B30" s="146" t="s">
        <v>92</v>
      </c>
      <c r="C30" s="146"/>
      <c r="D30" s="84" t="e">
        <f>'I. Plánovaný rozpočet projektu'!G131</f>
        <v>#DIV/0!</v>
      </c>
      <c r="E30" s="86" t="e">
        <f>D30/$D$7</f>
        <v>#DIV/0!</v>
      </c>
    </row>
    <row r="31" spans="2:5" ht="13.95" customHeight="1" x14ac:dyDescent="0.3">
      <c r="B31" s="146" t="s">
        <v>83</v>
      </c>
      <c r="C31" s="146"/>
      <c r="D31" s="8"/>
      <c r="E31" s="86" t="e">
        <f>D31/$D$7</f>
        <v>#DIV/0!</v>
      </c>
    </row>
    <row r="32" spans="2:5" ht="13.95" customHeight="1" x14ac:dyDescent="0.3">
      <c r="B32" s="146" t="s">
        <v>84</v>
      </c>
      <c r="C32" s="146"/>
      <c r="D32" s="8"/>
      <c r="E32" s="86" t="e">
        <f t="shared" ref="E32:E35" si="1">D32/$D$7</f>
        <v>#DIV/0!</v>
      </c>
    </row>
    <row r="33" spans="2:5" ht="13.95" customHeight="1" x14ac:dyDescent="0.3">
      <c r="B33" s="146" t="s">
        <v>95</v>
      </c>
      <c r="C33" s="146"/>
      <c r="D33" s="8"/>
      <c r="E33" s="86" t="e">
        <f t="shared" si="1"/>
        <v>#DIV/0!</v>
      </c>
    </row>
    <row r="34" spans="2:5" ht="13.95" customHeight="1" x14ac:dyDescent="0.3">
      <c r="B34" s="146" t="s">
        <v>96</v>
      </c>
      <c r="C34" s="146"/>
      <c r="D34" s="8"/>
      <c r="E34" s="86" t="e">
        <f t="shared" si="1"/>
        <v>#DIV/0!</v>
      </c>
    </row>
    <row r="35" spans="2:5" ht="13.95" customHeight="1" x14ac:dyDescent="0.3">
      <c r="B35" s="146" t="s">
        <v>85</v>
      </c>
      <c r="C35" s="146"/>
      <c r="D35" s="8"/>
      <c r="E35" s="86" t="e">
        <f t="shared" si="1"/>
        <v>#DIV/0!</v>
      </c>
    </row>
    <row r="36" spans="2:5" ht="13.95" customHeight="1" x14ac:dyDescent="0.3">
      <c r="B36" s="145" t="s">
        <v>76</v>
      </c>
      <c r="C36" s="145"/>
      <c r="D36" s="14">
        <f>SUM(D31:D35)</f>
        <v>0</v>
      </c>
      <c r="E36" s="69" t="e">
        <f>SUM(E31:E35)</f>
        <v>#DIV/0!</v>
      </c>
    </row>
    <row r="37" spans="2:5" ht="13.95" customHeight="1" x14ac:dyDescent="0.3">
      <c r="B37" s="145" t="s">
        <v>101</v>
      </c>
      <c r="C37" s="145"/>
      <c r="D37" s="150" t="e">
        <f>IF(D36&gt;$D$7,"SOUČET NÁKLADŮ JE VYŠŠÍ NEŽ CELKOVÉ NÁKLADY",IF(D36=$D$7,"V POŘÁDKU","SOUČET NÁKLADŮ JE NIŽŠÍ NEŽ CELKOVÉ NÁKLADY"))</f>
        <v>#DIV/0!</v>
      </c>
      <c r="E37" s="150"/>
    </row>
    <row r="38" spans="2:5" ht="13.95" customHeight="1" x14ac:dyDescent="0.3">
      <c r="B38" s="142"/>
      <c r="C38" s="142"/>
      <c r="D38" s="52"/>
      <c r="E38" s="52"/>
    </row>
    <row r="39" spans="2:5" ht="13.95" customHeight="1" x14ac:dyDescent="0.3">
      <c r="C39" s="47"/>
      <c r="D39" s="57"/>
      <c r="E39" s="57"/>
    </row>
    <row r="40" spans="2:5" ht="14.4" x14ac:dyDescent="0.3">
      <c r="C40" s="47"/>
      <c r="D40" s="56"/>
      <c r="E40" s="56"/>
    </row>
    <row r="41" spans="2:5" ht="13.95" customHeight="1" x14ac:dyDescent="0.3">
      <c r="C41" s="47"/>
      <c r="D41" s="56"/>
      <c r="E41" s="56"/>
    </row>
    <row r="42" spans="2:5" ht="13.95" customHeight="1" x14ac:dyDescent="0.3">
      <c r="C42" s="47"/>
      <c r="D42" s="58"/>
      <c r="E42" s="58"/>
    </row>
    <row r="43" spans="2:5" ht="13.95" customHeight="1" x14ac:dyDescent="0.3">
      <c r="C43" s="47"/>
      <c r="D43" s="59"/>
      <c r="E43" s="59"/>
    </row>
    <row r="44" spans="2:5" ht="13.95" customHeight="1" x14ac:dyDescent="0.3">
      <c r="C44" s="9"/>
      <c r="D44" s="60"/>
      <c r="E44" s="65"/>
    </row>
    <row r="45" spans="2:5" ht="13.95" customHeight="1" x14ac:dyDescent="0.3">
      <c r="C45" s="59"/>
      <c r="D45" s="59"/>
      <c r="E45" s="59"/>
    </row>
    <row r="46" spans="2:5" ht="13.95" customHeight="1" x14ac:dyDescent="0.35">
      <c r="C46" s="63"/>
      <c r="D46" s="63"/>
      <c r="E46" s="63"/>
    </row>
    <row r="47" spans="2:5" ht="13.95" customHeight="1" x14ac:dyDescent="0.3">
      <c r="C47" s="59"/>
      <c r="D47" s="59"/>
      <c r="E47" s="59"/>
    </row>
    <row r="48" spans="2:5" ht="13.95" customHeight="1" x14ac:dyDescent="0.3">
      <c r="C48" s="47"/>
      <c r="D48" s="61"/>
      <c r="E48" s="61"/>
    </row>
    <row r="49" spans="3:6" ht="13.95" customHeight="1" x14ac:dyDescent="0.3">
      <c r="C49" s="47"/>
      <c r="D49" s="56"/>
      <c r="E49" s="56"/>
    </row>
    <row r="50" spans="3:6" ht="13.95" customHeight="1" x14ac:dyDescent="0.3">
      <c r="C50" s="47"/>
      <c r="D50" s="61"/>
      <c r="E50" s="61"/>
    </row>
    <row r="51" spans="3:6" ht="13.95" customHeight="1" x14ac:dyDescent="0.3">
      <c r="C51" s="59"/>
      <c r="D51" s="59"/>
      <c r="E51" s="59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47"/>
      <c r="D53" s="56"/>
      <c r="E53" s="56"/>
    </row>
    <row r="54" spans="3:6" ht="13.95" customHeight="1" x14ac:dyDescent="0.3">
      <c r="C54" s="59"/>
      <c r="D54" s="59"/>
      <c r="E54" s="59"/>
    </row>
    <row r="57" spans="3:6" ht="13.95" customHeight="1" x14ac:dyDescent="0.3">
      <c r="F57" s="55"/>
    </row>
    <row r="58" spans="3:6" ht="13.95" customHeight="1" x14ac:dyDescent="0.3">
      <c r="F58" s="55"/>
    </row>
    <row r="59" spans="3:6" ht="13.95" customHeight="1" x14ac:dyDescent="0.3">
      <c r="F59" s="55"/>
    </row>
    <row r="64" spans="3:6" ht="13.95" customHeight="1" x14ac:dyDescent="0.3">
      <c r="F64" s="62"/>
    </row>
    <row r="67" spans="6:6" ht="13.95" customHeight="1" x14ac:dyDescent="0.3">
      <c r="F67" s="49"/>
    </row>
    <row r="68" spans="6:6" ht="13.95" customHeight="1" x14ac:dyDescent="0.3">
      <c r="F68" s="49"/>
    </row>
    <row r="71" spans="6:6" ht="13.95" customHeight="1" x14ac:dyDescent="0.3">
      <c r="F71" s="55"/>
    </row>
    <row r="74" spans="6:6" ht="13.95" customHeight="1" x14ac:dyDescent="0.3">
      <c r="F74" s="49"/>
    </row>
    <row r="75" spans="6:6" ht="13.95" customHeight="1" x14ac:dyDescent="0.3">
      <c r="F75" s="49"/>
    </row>
    <row r="78" spans="6:6" ht="13.95" customHeight="1" x14ac:dyDescent="0.3">
      <c r="F78" s="55"/>
    </row>
  </sheetData>
  <mergeCells count="42">
    <mergeCell ref="D37:E37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30:C30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8:C38"/>
    <mergeCell ref="B1:C1"/>
    <mergeCell ref="B3:C3"/>
    <mergeCell ref="B6:C6"/>
    <mergeCell ref="B8:C8"/>
    <mergeCell ref="B10:C10"/>
    <mergeCell ref="B36:C36"/>
    <mergeCell ref="B37:C37"/>
    <mergeCell ref="B31:C31"/>
    <mergeCell ref="B32:C32"/>
    <mergeCell ref="B33:C33"/>
    <mergeCell ref="B34:C34"/>
    <mergeCell ref="B35:C35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7:E37">
    <cfRule type="notContainsText" dxfId="5" priority="3" operator="notContains" text="V POŘÁDKU">
      <formula>ISERROR(SEARCH("V POŘÁDKU",D37))</formula>
    </cfRule>
    <cfRule type="containsText" dxfId="4" priority="4" operator="containsText" text="V POŘÁDKU">
      <formula>NOT(ISERROR(SEARCH("V POŘÁDKU",D37)))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zoomScaleNormal="100" workbookViewId="0">
      <selection activeCell="E7" sqref="E7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109</v>
      </c>
    </row>
    <row r="2" spans="2:3" ht="21" x14ac:dyDescent="0.4">
      <c r="B2" s="117" t="s">
        <v>172</v>
      </c>
      <c r="C2" s="118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107</v>
      </c>
    </row>
    <row r="8" spans="2:3" x14ac:dyDescent="0.3">
      <c r="B8" s="39"/>
      <c r="C8" s="39"/>
    </row>
    <row r="9" spans="2:3" x14ac:dyDescent="0.3">
      <c r="B9" s="114" t="s">
        <v>86</v>
      </c>
      <c r="C9" s="116"/>
    </row>
    <row r="10" spans="2:3" x14ac:dyDescent="0.3">
      <c r="B10" s="157" t="s">
        <v>157</v>
      </c>
      <c r="C10" s="157"/>
    </row>
    <row r="11" spans="2:3" x14ac:dyDescent="0.3">
      <c r="B11" s="158" t="s">
        <v>141</v>
      </c>
      <c r="C11" s="158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58" t="s">
        <v>10</v>
      </c>
      <c r="C14" s="158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58" t="s">
        <v>11</v>
      </c>
      <c r="C17" s="158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57" t="s">
        <v>158</v>
      </c>
      <c r="C20" s="157"/>
    </row>
    <row r="21" spans="2:3" x14ac:dyDescent="0.3">
      <c r="B21" s="158" t="s">
        <v>140</v>
      </c>
      <c r="C21" s="158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58" t="s">
        <v>65</v>
      </c>
      <c r="C24" s="158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58" t="s">
        <v>66</v>
      </c>
      <c r="C27" s="158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142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143</v>
      </c>
      <c r="C33" s="88"/>
    </row>
    <row r="34" spans="2:3" x14ac:dyDescent="0.3">
      <c r="B34" s="77" t="s">
        <v>131</v>
      </c>
      <c r="C34" s="77"/>
    </row>
    <row r="35" spans="2:3" x14ac:dyDescent="0.3">
      <c r="B35" s="77" t="s">
        <v>130</v>
      </c>
      <c r="C35" s="77"/>
    </row>
    <row r="36" spans="2:3" x14ac:dyDescent="0.3">
      <c r="B36" s="78" t="s">
        <v>132</v>
      </c>
      <c r="C36" s="78"/>
    </row>
    <row r="37" spans="2:3" x14ac:dyDescent="0.3">
      <c r="B37" s="77" t="s">
        <v>133</v>
      </c>
      <c r="C37" s="77"/>
    </row>
    <row r="38" spans="2:3" x14ac:dyDescent="0.3">
      <c r="B38" s="77" t="s">
        <v>134</v>
      </c>
      <c r="C38" s="77"/>
    </row>
    <row r="39" spans="2:3" x14ac:dyDescent="0.3">
      <c r="B39" s="78" t="s">
        <v>135</v>
      </c>
      <c r="C39" s="78"/>
    </row>
    <row r="40" spans="2:3" x14ac:dyDescent="0.3">
      <c r="B40" s="77" t="s">
        <v>136</v>
      </c>
      <c r="C40" s="77"/>
    </row>
    <row r="41" spans="2:3" x14ac:dyDescent="0.3">
      <c r="B41" s="77" t="s">
        <v>137</v>
      </c>
      <c r="C41" s="77"/>
    </row>
    <row r="42" spans="2:3" x14ac:dyDescent="0.3">
      <c r="B42" s="1"/>
      <c r="C42" s="1"/>
    </row>
    <row r="43" spans="2:3" x14ac:dyDescent="0.3">
      <c r="B43" s="109" t="s">
        <v>155</v>
      </c>
      <c r="C43" s="109"/>
    </row>
    <row r="44" spans="2:3" x14ac:dyDescent="0.3">
      <c r="B44" s="156" t="s">
        <v>156</v>
      </c>
      <c r="C44" s="156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6" t="s">
        <v>8</v>
      </c>
      <c r="C47" s="156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6" t="s">
        <v>17</v>
      </c>
      <c r="C50" s="156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6" t="s">
        <v>18</v>
      </c>
      <c r="C53" s="156"/>
    </row>
    <row r="54" spans="2:3" x14ac:dyDescent="0.3">
      <c r="B54" s="17" t="s">
        <v>161</v>
      </c>
      <c r="C54" s="43"/>
    </row>
    <row r="55" spans="2:3" x14ac:dyDescent="0.3">
      <c r="B55" s="17" t="s">
        <v>162</v>
      </c>
      <c r="C55" s="43"/>
    </row>
    <row r="56" spans="2:3" x14ac:dyDescent="0.3">
      <c r="B56" s="9"/>
      <c r="C56" s="9"/>
    </row>
    <row r="57" spans="2:3" x14ac:dyDescent="0.3">
      <c r="B57" s="109" t="s">
        <v>129</v>
      </c>
      <c r="C57" s="109"/>
    </row>
    <row r="58" spans="2:3" x14ac:dyDescent="0.3">
      <c r="B58" s="108" t="s">
        <v>117</v>
      </c>
      <c r="C58" s="108"/>
    </row>
    <row r="59" spans="2:3" x14ac:dyDescent="0.3">
      <c r="B59" s="110" t="s">
        <v>152</v>
      </c>
      <c r="C59" s="110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0" t="s">
        <v>167</v>
      </c>
      <c r="C62" s="110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0" t="s">
        <v>164</v>
      </c>
      <c r="C65" s="110"/>
    </row>
    <row r="66" spans="2:3" s="95" customFormat="1" x14ac:dyDescent="0.3">
      <c r="B66" s="99" t="s">
        <v>127</v>
      </c>
      <c r="C66" s="102"/>
    </row>
    <row r="67" spans="2:3" s="95" customFormat="1" x14ac:dyDescent="0.3">
      <c r="B67" s="99" t="s">
        <v>128</v>
      </c>
      <c r="C67" s="102"/>
    </row>
    <row r="68" spans="2:3" x14ac:dyDescent="0.3">
      <c r="B68" s="159" t="s">
        <v>118</v>
      </c>
      <c r="C68" s="160"/>
    </row>
    <row r="69" spans="2:3" x14ac:dyDescent="0.3">
      <c r="B69" s="161" t="s">
        <v>153</v>
      </c>
      <c r="C69" s="162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0" t="s">
        <v>168</v>
      </c>
      <c r="C72" s="110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0" t="s">
        <v>166</v>
      </c>
      <c r="C75" s="110"/>
    </row>
    <row r="76" spans="2:3" s="95" customFormat="1" x14ac:dyDescent="0.3">
      <c r="B76" s="99" t="s">
        <v>125</v>
      </c>
      <c r="C76" s="102"/>
    </row>
    <row r="77" spans="2:3" s="95" customFormat="1" x14ac:dyDescent="0.3">
      <c r="B77" s="99" t="s">
        <v>126</v>
      </c>
      <c r="C77" s="102"/>
    </row>
    <row r="78" spans="2:3" x14ac:dyDescent="0.3">
      <c r="B78" s="108" t="s">
        <v>159</v>
      </c>
      <c r="C78" s="108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08" t="s">
        <v>145</v>
      </c>
      <c r="C81" s="108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9" t="s">
        <v>19</v>
      </c>
      <c r="C85" s="109"/>
    </row>
    <row r="86" spans="2:3" x14ac:dyDescent="0.3">
      <c r="B86" s="108" t="s">
        <v>20</v>
      </c>
      <c r="C86" s="108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08" t="s">
        <v>23</v>
      </c>
      <c r="C89" s="108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08" t="s">
        <v>21</v>
      </c>
      <c r="C92" s="108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08" t="s">
        <v>22</v>
      </c>
      <c r="C95" s="108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08" t="s">
        <v>146</v>
      </c>
      <c r="C98" s="108"/>
    </row>
    <row r="99" spans="2:3" x14ac:dyDescent="0.3">
      <c r="B99" s="98" t="s">
        <v>147</v>
      </c>
      <c r="C99" s="102"/>
    </row>
    <row r="100" spans="2:3" x14ac:dyDescent="0.3">
      <c r="B100" s="98" t="s">
        <v>148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09" t="s">
        <v>160</v>
      </c>
      <c r="C102" s="109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9" t="s">
        <v>24</v>
      </c>
      <c r="C106" s="109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110</v>
      </c>
    </row>
    <row r="2" spans="2:5" ht="21" x14ac:dyDescent="0.4">
      <c r="B2" s="151" t="s">
        <v>108</v>
      </c>
      <c r="C2" s="151"/>
      <c r="D2" s="151"/>
      <c r="E2" s="151"/>
    </row>
    <row r="4" spans="2:5" x14ac:dyDescent="0.3">
      <c r="B4" s="145" t="s">
        <v>1</v>
      </c>
      <c r="C4" s="145"/>
      <c r="D4" s="163" t="str">
        <f>T('I. Plánovaný rozpočet projektu'!C4:G4)</f>
        <v/>
      </c>
      <c r="E4" s="163"/>
    </row>
    <row r="5" spans="2:5" x14ac:dyDescent="0.3">
      <c r="B5" s="145" t="s">
        <v>4</v>
      </c>
      <c r="C5" s="145"/>
      <c r="D5" s="163" t="str">
        <f>T('I. Plánovaný rozpočet projektu'!C5:G5)</f>
        <v/>
      </c>
      <c r="E5" s="163"/>
    </row>
    <row r="7" spans="2:5" ht="28.8" customHeight="1" x14ac:dyDescent="0.3">
      <c r="B7" s="74" t="s">
        <v>105</v>
      </c>
      <c r="C7" s="28" t="s">
        <v>144</v>
      </c>
      <c r="D7" s="28" t="s">
        <v>104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5" t="s">
        <v>76</v>
      </c>
      <c r="C17" s="145"/>
      <c r="D17" s="14">
        <f>SUM(D8:D16)</f>
        <v>0</v>
      </c>
      <c r="E17" s="69" t="e">
        <f>SUM(E8:E16)</f>
        <v>#DIV/0!</v>
      </c>
    </row>
    <row r="18" spans="2:5" x14ac:dyDescent="0.3">
      <c r="B18" s="145" t="s">
        <v>101</v>
      </c>
      <c r="C18" s="145"/>
      <c r="D18" s="150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111</v>
      </c>
    </row>
    <row r="2" spans="2:5" ht="21" x14ac:dyDescent="0.4">
      <c r="B2" s="117" t="s">
        <v>174</v>
      </c>
      <c r="C2" s="118"/>
      <c r="D2" s="118"/>
      <c r="E2" s="119"/>
    </row>
    <row r="3" spans="2:5" ht="18" x14ac:dyDescent="0.35">
      <c r="B3" s="4"/>
      <c r="C3" s="170"/>
      <c r="D3" s="170"/>
      <c r="E3" s="170"/>
    </row>
    <row r="4" spans="2:5" x14ac:dyDescent="0.3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3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3">
      <c r="C6" s="169"/>
      <c r="D6" s="169"/>
      <c r="E6" s="169"/>
    </row>
    <row r="7" spans="2:5" x14ac:dyDescent="0.3">
      <c r="C7" s="167" t="s">
        <v>113</v>
      </c>
      <c r="D7" s="167"/>
      <c r="E7" s="167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173</v>
      </c>
      <c r="C11" s="171" t="e">
        <f>'II. Finanční zdroje'!D12</f>
        <v>#DIV/0!</v>
      </c>
      <c r="D11" s="172"/>
      <c r="E11" s="172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149</v>
      </c>
      <c r="C13" s="171">
        <f>'I. Plánovaný rozpočet projektu'!G125</f>
        <v>0</v>
      </c>
      <c r="D13" s="172"/>
      <c r="E13" s="172"/>
    </row>
    <row r="14" spans="2:5" x14ac:dyDescent="0.3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3">
      <c r="B15" s="47"/>
      <c r="C15" s="173"/>
      <c r="D15" s="174"/>
      <c r="E15" s="174"/>
    </row>
    <row r="16" spans="2:5" x14ac:dyDescent="0.3">
      <c r="B16" s="24" t="s">
        <v>151</v>
      </c>
      <c r="C16" s="171">
        <f>'I. Plánovaný rozpočet projektu'!G124</f>
        <v>0</v>
      </c>
      <c r="D16" s="172"/>
      <c r="E16" s="172"/>
    </row>
    <row r="17" spans="2:5" x14ac:dyDescent="0.3">
      <c r="B17" s="24" t="s">
        <v>150</v>
      </c>
      <c r="C17" s="171">
        <f>'I. Plánovaný rozpočet projektu'!G123</f>
        <v>0</v>
      </c>
      <c r="D17" s="172"/>
      <c r="E17" s="172"/>
    </row>
    <row r="18" spans="2:5" x14ac:dyDescent="0.3">
      <c r="C18" s="168"/>
      <c r="D18" s="168"/>
      <c r="E18" s="168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2016-05-04T15:59:08Z</dcterms:modified>
</cp:coreProperties>
</file>