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fileSharing readOnlyRecommended="1"/>
  <workbookPr filterPrivacy="1" defaultThemeVersion="124226"/>
  <bookViews>
    <workbookView xWindow="1455" yWindow="300" windowWidth="15180" windowHeight="8535" activeTab="6"/>
  </bookViews>
  <sheets>
    <sheet name="Služby KIVS" sheetId="1" r:id="rId1"/>
    <sheet name="AL" sheetId="12" r:id="rId2"/>
    <sheet name="ATM" sheetId="13" r:id="rId3"/>
    <sheet name="DF" sheetId="14" r:id="rId4"/>
    <sheet name="ETH" sheetId="15" r:id="rId5"/>
    <sheet name="EVC pro Ethernet" sheetId="6" r:id="rId6"/>
    <sheet name="FR" sheetId="16" r:id="rId7"/>
    <sheet name="LL" sheetId="17" r:id="rId8"/>
    <sheet name="H" sheetId="19" r:id="rId9"/>
    <sheet name="SI" sheetId="2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Toc121813704_1" localSheetId="1">'[1]Služby KIVS'!#REF!</definedName>
    <definedName name="_Toc121813704_1" localSheetId="2">'[1]Služby KIVS'!#REF!</definedName>
    <definedName name="_Toc121813704_1" localSheetId="3">'[1]Služby KIVS'!#REF!</definedName>
    <definedName name="_Toc121813704_1" localSheetId="4">'[1]Služby KIVS'!#REF!</definedName>
    <definedName name="_Toc121813704_1" localSheetId="6">'[1]Služby KIVS'!#REF!</definedName>
    <definedName name="_Toc121813704_1" localSheetId="7">'[1]Služby KIVS'!#REF!</definedName>
    <definedName name="_Toc121813704_1" localSheetId="9">'[1]Služby KIVS'!#REF!</definedName>
    <definedName name="_Toc121813704_1">'[1]Služby KIVS'!#REF!</definedName>
    <definedName name="_Toc122420502_1" localSheetId="1">'[1]Služby KIVS'!#REF!</definedName>
    <definedName name="_Toc122420502_1" localSheetId="2">'[1]Služby KIVS'!#REF!</definedName>
    <definedName name="_Toc122420502_1" localSheetId="3">'[1]Služby KIVS'!#REF!</definedName>
    <definedName name="_Toc122420502_1" localSheetId="4">'[1]Služby KIVS'!#REF!</definedName>
    <definedName name="_Toc122420502_1" localSheetId="6">'[1]Služby KIVS'!#REF!</definedName>
    <definedName name="_Toc122420502_1" localSheetId="7">'[1]Služby KIVS'!#REF!</definedName>
    <definedName name="_Toc122420502_1" localSheetId="9">'[1]Služby KIVS'!#REF!</definedName>
    <definedName name="_Toc122420502_1">'[1]Služby KIVS'!#REF!</definedName>
    <definedName name="_Toc122420503_1" localSheetId="1">'[1]Služby KIVS'!#REF!</definedName>
    <definedName name="_Toc122420503_1" localSheetId="2">'[1]Služby KIVS'!#REF!</definedName>
    <definedName name="_Toc122420503_1" localSheetId="3">'[1]Služby KIVS'!#REF!</definedName>
    <definedName name="_Toc122420503_1" localSheetId="4">'[1]Služby KIVS'!#REF!</definedName>
    <definedName name="_Toc122420503_1" localSheetId="6">'[1]Služby KIVS'!#REF!</definedName>
    <definedName name="_Toc122420503_1" localSheetId="7">'[1]Služby KIVS'!#REF!</definedName>
    <definedName name="_Toc122420503_1" localSheetId="9">'[1]Služby KIVS'!#REF!</definedName>
    <definedName name="_Toc122420503_1">'[1]Služby KIVS'!#REF!</definedName>
    <definedName name="_Toc122420504_1" localSheetId="1">'[1]Služby KIVS'!#REF!</definedName>
    <definedName name="_Toc122420504_1" localSheetId="2">'[1]Služby KIVS'!#REF!</definedName>
    <definedName name="_Toc122420504_1" localSheetId="3">'[1]Služby KIVS'!#REF!</definedName>
    <definedName name="_Toc122420504_1" localSheetId="4">'[1]Služby KIVS'!#REF!</definedName>
    <definedName name="_Toc122420504_1" localSheetId="6">'[1]Služby KIVS'!#REF!</definedName>
    <definedName name="_Toc122420504_1" localSheetId="7">'[1]Služby KIVS'!#REF!</definedName>
    <definedName name="_Toc122420504_1" localSheetId="9">'[1]Služby KIVS'!#REF!</definedName>
    <definedName name="_Toc122420504_1">'[1]Služby KIVS'!#REF!</definedName>
    <definedName name="_Toc122420505_1" localSheetId="1">'[1]Služby KIVS'!#REF!</definedName>
    <definedName name="_Toc122420505_1" localSheetId="2">'[1]Služby KIVS'!#REF!</definedName>
    <definedName name="_Toc122420505_1" localSheetId="3">'[1]Služby KIVS'!#REF!</definedName>
    <definedName name="_Toc122420505_1" localSheetId="4">'[1]Služby KIVS'!#REF!</definedName>
    <definedName name="_Toc122420505_1" localSheetId="6">'[1]Služby KIVS'!#REF!</definedName>
    <definedName name="_Toc122420505_1" localSheetId="7">'[1]Služby KIVS'!#REF!</definedName>
    <definedName name="_Toc122420505_1" localSheetId="9">'[1]Služby KIVS'!#REF!</definedName>
    <definedName name="_Toc122420505_1">'[1]Služby KIVS'!#REF!</definedName>
    <definedName name="_Toc122420506_1" localSheetId="1">'[1]Služby KIVS'!#REF!</definedName>
    <definedName name="_Toc122420506_1" localSheetId="2">'[1]Služby KIVS'!#REF!</definedName>
    <definedName name="_Toc122420506_1" localSheetId="3">'[1]Služby KIVS'!#REF!</definedName>
    <definedName name="_Toc122420506_1" localSheetId="4">'[1]Služby KIVS'!#REF!</definedName>
    <definedName name="_Toc122420506_1" localSheetId="6">'[1]Služby KIVS'!#REF!</definedName>
    <definedName name="_Toc122420506_1" localSheetId="7">'[1]Služby KIVS'!#REF!</definedName>
    <definedName name="_Toc122420506_1" localSheetId="9">'[1]Služby KIVS'!#REF!</definedName>
    <definedName name="_Toc122420506_1">'[1]Služby KIVS'!#REF!</definedName>
    <definedName name="_Toc122495470_1" localSheetId="1">'[1]Služby KIVS'!#REF!</definedName>
    <definedName name="_Toc122495470_1" localSheetId="2">'[1]Služby KIVS'!#REF!</definedName>
    <definedName name="_Toc122495470_1" localSheetId="3">'[1]Služby KIVS'!#REF!</definedName>
    <definedName name="_Toc122495470_1" localSheetId="4">'[1]Služby KIVS'!#REF!</definedName>
    <definedName name="_Toc122495470_1" localSheetId="6">'[1]Služby KIVS'!#REF!</definedName>
    <definedName name="_Toc122495470_1" localSheetId="7">'[1]Služby KIVS'!#REF!</definedName>
    <definedName name="_Toc122495470_1" localSheetId="9">'[1]Služby KIVS'!#REF!</definedName>
    <definedName name="_Toc122495470_1">'[1]Služby KIVS'!#REF!</definedName>
    <definedName name="ceny" localSheetId="2">#REF!</definedName>
    <definedName name="ceny" localSheetId="3">#REF!</definedName>
    <definedName name="ceny" localSheetId="4">#REF!</definedName>
    <definedName name="ceny" localSheetId="6">#REF!</definedName>
    <definedName name="ceny" localSheetId="8">#REF!</definedName>
    <definedName name="ceny" localSheetId="7">#REF!</definedName>
    <definedName name="ceny" localSheetId="9">#REF!</definedName>
    <definedName name="ceny">#REF!</definedName>
    <definedName name="HUKU">'[2]Služby KIVS'!$A$1</definedName>
    <definedName name="KL_vstupy">[4]KL!$C$10,[4]KL!$E$17:$J$19,[4]KL!$E$21:$J$22,[4]KL!$E$24:$J$28,[4]KL!$E$30:$J$30</definedName>
    <definedName name="obdobi" localSheetId="2">#REF!</definedName>
    <definedName name="obdobi" localSheetId="3">#REF!</definedName>
    <definedName name="obdobi" localSheetId="4">#REF!</definedName>
    <definedName name="obdobi" localSheetId="6">#REF!</definedName>
    <definedName name="obdobi" localSheetId="8">#REF!</definedName>
    <definedName name="obdobi" localSheetId="7">#REF!</definedName>
    <definedName name="obdobi" localSheetId="9">#REF!</definedName>
    <definedName name="obdobi">#REF!</definedName>
    <definedName name="OLE_LINK1_1" localSheetId="1">'[1]Služby KIVS'!#REF!</definedName>
    <definedName name="OLE_LINK1_1" localSheetId="2">'[1]Služby KIVS'!#REF!</definedName>
    <definedName name="OLE_LINK1_1" localSheetId="3">'[1]Služby KIVS'!#REF!</definedName>
    <definedName name="OLE_LINK1_1" localSheetId="4">'[1]Služby KIVS'!#REF!</definedName>
    <definedName name="OLE_LINK1_1" localSheetId="6">'[1]Služby KIVS'!#REF!</definedName>
    <definedName name="OLE_LINK1_1" localSheetId="7">'[1]Služby KIVS'!#REF!</definedName>
    <definedName name="OLE_LINK1_1" localSheetId="9">'[1]Služby KIVS'!#REF!</definedName>
    <definedName name="OLE_LINK1_1">'[1]Služby KIVS'!#REF!</definedName>
    <definedName name="zadani" localSheetId="2">#REF!</definedName>
    <definedName name="zadani" localSheetId="3">#REF!</definedName>
    <definedName name="zadani" localSheetId="4">#REF!</definedName>
    <definedName name="zadani" localSheetId="6">#REF!</definedName>
    <definedName name="zadani" localSheetId="8">#REF!</definedName>
    <definedName name="zadani" localSheetId="7">#REF!</definedName>
    <definedName name="zadani" localSheetId="9">#REF!</definedName>
    <definedName name="zadani">#REF!</definedName>
  </definedNames>
  <calcPr calcId="144525"/>
</workbook>
</file>

<file path=xl/calcChain.xml><?xml version="1.0" encoding="utf-8"?>
<calcChain xmlns="http://schemas.openxmlformats.org/spreadsheetml/2006/main">
  <c r="G14" i="20" l="1"/>
  <c r="G15" i="20"/>
  <c r="G16" i="20"/>
  <c r="G17" i="20"/>
  <c r="G18" i="20"/>
  <c r="G19" i="20"/>
  <c r="K14" i="19"/>
  <c r="L14" i="19"/>
  <c r="M14" i="19"/>
  <c r="N14" i="19"/>
  <c r="K15" i="19"/>
  <c r="L15" i="19"/>
  <c r="M15" i="19"/>
  <c r="N15" i="19"/>
  <c r="K16" i="19"/>
  <c r="L16" i="19"/>
  <c r="M16" i="19"/>
  <c r="N16" i="19"/>
  <c r="K17" i="19"/>
  <c r="L17" i="19"/>
  <c r="M17" i="19"/>
  <c r="N17" i="19"/>
  <c r="K18" i="19"/>
  <c r="L18" i="19"/>
  <c r="M18" i="19"/>
  <c r="N18" i="19"/>
  <c r="K19" i="19"/>
  <c r="L19" i="19"/>
  <c r="M19" i="19"/>
  <c r="N19" i="19"/>
  <c r="K20" i="19"/>
  <c r="L20" i="19"/>
  <c r="M20" i="19"/>
  <c r="N20" i="19"/>
  <c r="K21" i="19"/>
  <c r="O20" i="19" s="1"/>
  <c r="L21" i="19"/>
  <c r="P20" i="19" s="1"/>
  <c r="M21" i="19"/>
  <c r="Q20" i="19" s="1"/>
  <c r="N21" i="19"/>
  <c r="R20" i="19" s="1"/>
  <c r="K22" i="19"/>
  <c r="L22" i="19"/>
  <c r="M22" i="19"/>
  <c r="N22" i="19"/>
  <c r="K23" i="19"/>
  <c r="O22" i="19" s="1"/>
  <c r="L23" i="19"/>
  <c r="P22" i="19" s="1"/>
  <c r="M23" i="19"/>
  <c r="Q22" i="19" s="1"/>
  <c r="N23" i="19"/>
  <c r="R22" i="19" s="1"/>
  <c r="K24" i="19"/>
  <c r="L24" i="19"/>
  <c r="M24" i="19"/>
  <c r="N24" i="19"/>
  <c r="K25" i="19"/>
  <c r="O24" i="19" s="1"/>
  <c r="L25" i="19"/>
  <c r="P24" i="19" s="1"/>
  <c r="M25" i="19"/>
  <c r="Q24" i="19" s="1"/>
  <c r="N25" i="19"/>
  <c r="R24" i="19" s="1"/>
  <c r="K26" i="19"/>
  <c r="L26" i="19"/>
  <c r="M26" i="19"/>
  <c r="N26" i="19"/>
  <c r="K27" i="19"/>
  <c r="O26" i="19" s="1"/>
  <c r="L27" i="19"/>
  <c r="P26" i="19" s="1"/>
  <c r="M27" i="19"/>
  <c r="Q26" i="19" s="1"/>
  <c r="N27" i="19"/>
  <c r="R26" i="19" s="1"/>
  <c r="U14" i="17"/>
  <c r="V14" i="17"/>
  <c r="W14" i="17"/>
  <c r="X14" i="17"/>
  <c r="U15" i="17"/>
  <c r="V15" i="17"/>
  <c r="W15" i="17"/>
  <c r="X15" i="17"/>
  <c r="U16" i="17"/>
  <c r="V16" i="17"/>
  <c r="W16" i="17"/>
  <c r="X16" i="17"/>
  <c r="U17" i="17"/>
  <c r="V17" i="17"/>
  <c r="W17" i="17"/>
  <c r="X17" i="17"/>
  <c r="U18" i="17"/>
  <c r="V18" i="17"/>
  <c r="W18" i="17"/>
  <c r="X18" i="17"/>
  <c r="U19" i="17"/>
  <c r="V19" i="17"/>
  <c r="W19" i="17"/>
  <c r="X19" i="17"/>
  <c r="U20" i="17"/>
  <c r="V20" i="17"/>
  <c r="W20" i="17"/>
  <c r="X20" i="17"/>
  <c r="U21" i="17"/>
  <c r="V21" i="17"/>
  <c r="W21" i="17"/>
  <c r="X21" i="17"/>
  <c r="U22" i="17"/>
  <c r="V22" i="17"/>
  <c r="W22" i="17"/>
  <c r="X22" i="17"/>
  <c r="U23" i="17"/>
  <c r="V23" i="17"/>
  <c r="W23" i="17"/>
  <c r="X23" i="17"/>
  <c r="U24" i="17"/>
  <c r="V24" i="17"/>
  <c r="W24" i="17"/>
  <c r="X24" i="17"/>
  <c r="U25" i="17"/>
  <c r="V25" i="17"/>
  <c r="W25" i="17"/>
  <c r="X25" i="17"/>
  <c r="U26" i="17"/>
  <c r="V26" i="17"/>
  <c r="W26" i="17"/>
  <c r="X26" i="17"/>
  <c r="U27" i="17"/>
  <c r="V27" i="17"/>
  <c r="W27" i="17"/>
  <c r="X27" i="17"/>
  <c r="U28" i="17"/>
  <c r="V28" i="17"/>
  <c r="W28" i="17"/>
  <c r="X28" i="17"/>
  <c r="U29" i="17"/>
  <c r="V29" i="17"/>
  <c r="W29" i="17"/>
  <c r="X29" i="17"/>
  <c r="U30" i="17"/>
  <c r="V30" i="17"/>
  <c r="W30" i="17"/>
  <c r="X30" i="17"/>
  <c r="U31" i="17"/>
  <c r="V31" i="17"/>
  <c r="W31" i="17"/>
  <c r="X31" i="17"/>
  <c r="U32" i="17"/>
  <c r="V32" i="17"/>
  <c r="W32" i="17"/>
  <c r="X32" i="17"/>
  <c r="U33" i="17"/>
  <c r="V33" i="17"/>
  <c r="W33" i="17"/>
  <c r="X33" i="17"/>
  <c r="U34" i="17"/>
  <c r="V34" i="17"/>
  <c r="W34" i="17"/>
  <c r="X34" i="17"/>
  <c r="U35" i="17"/>
  <c r="V35" i="17"/>
  <c r="W35" i="17"/>
  <c r="X35" i="17"/>
  <c r="U36" i="17"/>
  <c r="V36" i="17"/>
  <c r="W36" i="17"/>
  <c r="X36" i="17"/>
  <c r="U37" i="17"/>
  <c r="V37" i="17"/>
  <c r="W37" i="17"/>
  <c r="X37" i="17"/>
  <c r="U38" i="17"/>
  <c r="V38" i="17"/>
  <c r="W38" i="17"/>
  <c r="X38" i="17"/>
  <c r="U39" i="17"/>
  <c r="V39" i="17"/>
  <c r="W39" i="17"/>
  <c r="X39" i="17"/>
  <c r="U40" i="17"/>
  <c r="V40" i="17"/>
  <c r="W40" i="17"/>
  <c r="X40" i="17"/>
  <c r="U41" i="17"/>
  <c r="V41" i="17"/>
  <c r="W41" i="17"/>
  <c r="X41" i="17"/>
  <c r="U42" i="17"/>
  <c r="V42" i="17"/>
  <c r="W42" i="17"/>
  <c r="X42" i="17"/>
  <c r="U43" i="17"/>
  <c r="V43" i="17"/>
  <c r="W43" i="17"/>
  <c r="X43" i="17"/>
  <c r="U44" i="17"/>
  <c r="V44" i="17"/>
  <c r="W44" i="17"/>
  <c r="X44" i="17"/>
  <c r="U45" i="17"/>
  <c r="V45" i="17"/>
  <c r="W45" i="17"/>
  <c r="X45" i="17"/>
  <c r="U46" i="17"/>
  <c r="V46" i="17"/>
  <c r="W46" i="17"/>
  <c r="X46" i="17"/>
  <c r="U47" i="17"/>
  <c r="V47" i="17"/>
  <c r="W47" i="17"/>
  <c r="X47" i="17"/>
  <c r="U48" i="17"/>
  <c r="V48" i="17"/>
  <c r="W48" i="17"/>
  <c r="X48" i="17"/>
  <c r="U49" i="17"/>
  <c r="V49" i="17"/>
  <c r="W49" i="17"/>
  <c r="X49" i="17"/>
  <c r="U50" i="17"/>
  <c r="V50" i="17"/>
  <c r="W50" i="17"/>
  <c r="X50" i="17"/>
  <c r="U51" i="17"/>
  <c r="V51" i="17"/>
  <c r="W51" i="17"/>
  <c r="X51" i="17"/>
  <c r="U52" i="17"/>
  <c r="V52" i="17"/>
  <c r="W52" i="17"/>
  <c r="X52" i="17"/>
  <c r="U53" i="17"/>
  <c r="V53" i="17"/>
  <c r="W53" i="17"/>
  <c r="X53" i="17"/>
  <c r="U54" i="17"/>
  <c r="V54" i="17"/>
  <c r="W54" i="17"/>
  <c r="X54" i="17"/>
  <c r="U55" i="17"/>
  <c r="V55" i="17"/>
  <c r="W55" i="17"/>
  <c r="X55" i="17"/>
  <c r="U56" i="17"/>
  <c r="V56" i="17"/>
  <c r="W56" i="17"/>
  <c r="X56" i="17"/>
  <c r="U57" i="17"/>
  <c r="V57" i="17"/>
  <c r="W57" i="17"/>
  <c r="X57" i="17"/>
  <c r="U58" i="17"/>
  <c r="V58" i="17"/>
  <c r="W58" i="17"/>
  <c r="X58" i="17"/>
  <c r="U59" i="17"/>
  <c r="V59" i="17"/>
  <c r="W59" i="17"/>
  <c r="X59" i="17"/>
  <c r="U60" i="17"/>
  <c r="V60" i="17"/>
  <c r="W60" i="17"/>
  <c r="X60" i="17"/>
  <c r="U61" i="17"/>
  <c r="V61" i="17"/>
  <c r="W61" i="17"/>
  <c r="X61" i="17"/>
  <c r="U62" i="17"/>
  <c r="V62" i="17"/>
  <c r="W62" i="17"/>
  <c r="X62" i="17"/>
  <c r="U63" i="17"/>
  <c r="V63" i="17"/>
  <c r="W63" i="17"/>
  <c r="X63" i="17"/>
  <c r="U64" i="17"/>
  <c r="V64" i="17"/>
  <c r="W64" i="17"/>
  <c r="X64" i="17"/>
  <c r="U65" i="17"/>
  <c r="V65" i="17"/>
  <c r="W65" i="17"/>
  <c r="X65" i="17"/>
  <c r="U66" i="17"/>
  <c r="V66" i="17"/>
  <c r="W66" i="17"/>
  <c r="X66" i="17"/>
  <c r="U67" i="17"/>
  <c r="V67" i="17"/>
  <c r="W67" i="17"/>
  <c r="X67" i="17"/>
  <c r="U68" i="17"/>
  <c r="V68" i="17"/>
  <c r="W68" i="17"/>
  <c r="X68" i="17"/>
  <c r="U69" i="17"/>
  <c r="V69" i="17"/>
  <c r="W69" i="17"/>
  <c r="X69" i="17"/>
  <c r="U70" i="17"/>
  <c r="V70" i="17"/>
  <c r="W70" i="17"/>
  <c r="X70" i="17"/>
  <c r="U71" i="17"/>
  <c r="Y70" i="17" s="1"/>
  <c r="V71" i="17"/>
  <c r="Z70" i="17" s="1"/>
  <c r="W71" i="17"/>
  <c r="AA70" i="17" s="1"/>
  <c r="X71" i="17"/>
  <c r="AB70" i="17" s="1"/>
  <c r="U72" i="17"/>
  <c r="V72" i="17"/>
  <c r="W72" i="17"/>
  <c r="X72" i="17"/>
  <c r="U73" i="17"/>
  <c r="Y72" i="17" s="1"/>
  <c r="V73" i="17"/>
  <c r="Z72" i="17" s="1"/>
  <c r="W73" i="17"/>
  <c r="AA72" i="17" s="1"/>
  <c r="X73" i="17"/>
  <c r="AB72" i="17" s="1"/>
  <c r="K14" i="16"/>
  <c r="L14" i="16"/>
  <c r="M14" i="16"/>
  <c r="N14" i="16"/>
  <c r="K15" i="16"/>
  <c r="O14" i="16" s="1"/>
  <c r="L15" i="16"/>
  <c r="P14" i="16" s="1"/>
  <c r="M15" i="16"/>
  <c r="Q14" i="16" s="1"/>
  <c r="N15" i="16"/>
  <c r="R14" i="16" s="1"/>
  <c r="K16" i="16"/>
  <c r="L16" i="16"/>
  <c r="M16" i="16"/>
  <c r="N16" i="16"/>
  <c r="K17" i="16"/>
  <c r="L17" i="16"/>
  <c r="M17" i="16"/>
  <c r="N17" i="16"/>
  <c r="K18" i="16"/>
  <c r="L18" i="16"/>
  <c r="M18" i="16"/>
  <c r="N18" i="16"/>
  <c r="K19" i="16"/>
  <c r="L19" i="16"/>
  <c r="M19" i="16"/>
  <c r="N19" i="16"/>
  <c r="K20" i="16"/>
  <c r="L20" i="16"/>
  <c r="M20" i="16"/>
  <c r="N20" i="16"/>
  <c r="K21" i="16"/>
  <c r="L21" i="16"/>
  <c r="M21" i="16"/>
  <c r="N21" i="16"/>
  <c r="K22" i="16"/>
  <c r="L22" i="16"/>
  <c r="M22" i="16"/>
  <c r="N22" i="16"/>
  <c r="K23" i="16"/>
  <c r="L23" i="16"/>
  <c r="M23" i="16"/>
  <c r="N23" i="16"/>
  <c r="K24" i="16"/>
  <c r="L24" i="16"/>
  <c r="M24" i="16"/>
  <c r="N24" i="16"/>
  <c r="K25" i="16"/>
  <c r="L25" i="16"/>
  <c r="M25" i="16"/>
  <c r="N25" i="16"/>
  <c r="K26" i="16"/>
  <c r="L26" i="16"/>
  <c r="M26" i="16"/>
  <c r="N26" i="16"/>
  <c r="K27" i="16"/>
  <c r="L27" i="16"/>
  <c r="M27" i="16"/>
  <c r="N27" i="16"/>
  <c r="K28" i="16"/>
  <c r="L28" i="16"/>
  <c r="M28" i="16"/>
  <c r="N28" i="16"/>
  <c r="K29" i="16"/>
  <c r="L29" i="16"/>
  <c r="M29" i="16"/>
  <c r="N29" i="16"/>
  <c r="K30" i="16"/>
  <c r="L30" i="16"/>
  <c r="M30" i="16"/>
  <c r="N30" i="16"/>
  <c r="K31" i="16"/>
  <c r="L31" i="16"/>
  <c r="M31" i="16"/>
  <c r="N31" i="16"/>
  <c r="K32" i="16"/>
  <c r="L32" i="16"/>
  <c r="M32" i="16"/>
  <c r="N32" i="16"/>
  <c r="K33" i="16"/>
  <c r="L33" i="16"/>
  <c r="M33" i="16"/>
  <c r="N33" i="16"/>
  <c r="K34" i="16"/>
  <c r="L34" i="16"/>
  <c r="M34" i="16"/>
  <c r="N34" i="16"/>
  <c r="K35" i="16"/>
  <c r="L35" i="16"/>
  <c r="M35" i="16"/>
  <c r="N35" i="16"/>
  <c r="K36" i="16"/>
  <c r="L36" i="16"/>
  <c r="M36" i="16"/>
  <c r="N36" i="16"/>
  <c r="K37" i="16"/>
  <c r="L37" i="16"/>
  <c r="M37" i="16"/>
  <c r="N37" i="16"/>
  <c r="K38" i="16"/>
  <c r="L38" i="16"/>
  <c r="M38" i="16"/>
  <c r="N38" i="16"/>
  <c r="K39" i="16"/>
  <c r="O38" i="16" s="1"/>
  <c r="L39" i="16"/>
  <c r="P38" i="16" s="1"/>
  <c r="M39" i="16"/>
  <c r="Q38" i="16" s="1"/>
  <c r="N39" i="16"/>
  <c r="R38" i="16" s="1"/>
  <c r="K14" i="15"/>
  <c r="L14" i="15"/>
  <c r="M14" i="15"/>
  <c r="N14" i="15"/>
  <c r="K15" i="15"/>
  <c r="O14" i="15" s="1"/>
  <c r="L15" i="15"/>
  <c r="P14" i="15" s="1"/>
  <c r="M15" i="15"/>
  <c r="Q14" i="15" s="1"/>
  <c r="N15" i="15"/>
  <c r="R14" i="15" s="1"/>
  <c r="K16" i="15"/>
  <c r="L16" i="15"/>
  <c r="M16" i="15"/>
  <c r="N16" i="15"/>
  <c r="K17" i="15"/>
  <c r="O16" i="15" s="1"/>
  <c r="L17" i="15"/>
  <c r="P16" i="15" s="1"/>
  <c r="M17" i="15"/>
  <c r="Q16" i="15" s="1"/>
  <c r="N17" i="15"/>
  <c r="R16" i="15" s="1"/>
  <c r="K18" i="15"/>
  <c r="L18" i="15"/>
  <c r="M18" i="15"/>
  <c r="N18" i="15"/>
  <c r="K19" i="15"/>
  <c r="L19" i="15"/>
  <c r="M19" i="15"/>
  <c r="N19" i="15"/>
  <c r="K20" i="15"/>
  <c r="L20" i="15"/>
  <c r="M20" i="15"/>
  <c r="N20" i="15"/>
  <c r="K21" i="15"/>
  <c r="L21" i="15"/>
  <c r="M21" i="15"/>
  <c r="N21" i="15"/>
  <c r="K22" i="15"/>
  <c r="L22" i="15"/>
  <c r="M22" i="15"/>
  <c r="N22" i="15"/>
  <c r="K23" i="15"/>
  <c r="L23" i="15"/>
  <c r="M23" i="15"/>
  <c r="N23" i="15"/>
  <c r="K24" i="15"/>
  <c r="L24" i="15"/>
  <c r="M24" i="15"/>
  <c r="N24" i="15"/>
  <c r="K25" i="15"/>
  <c r="L25" i="15"/>
  <c r="M25" i="15"/>
  <c r="N25" i="15"/>
  <c r="K26" i="15"/>
  <c r="L26" i="15"/>
  <c r="M26" i="15"/>
  <c r="N26" i="15"/>
  <c r="K27" i="15"/>
  <c r="L27" i="15"/>
  <c r="M27" i="15"/>
  <c r="N27" i="15"/>
  <c r="K28" i="15"/>
  <c r="L28" i="15"/>
  <c r="M28" i="15"/>
  <c r="N28" i="15"/>
  <c r="K29" i="15"/>
  <c r="L29" i="15"/>
  <c r="M29" i="15"/>
  <c r="N29" i="15"/>
  <c r="K30" i="15"/>
  <c r="L30" i="15"/>
  <c r="M30" i="15"/>
  <c r="N30" i="15"/>
  <c r="K31" i="15"/>
  <c r="L31" i="15"/>
  <c r="M31" i="15"/>
  <c r="N31" i="15"/>
  <c r="K32" i="15"/>
  <c r="L32" i="15"/>
  <c r="M32" i="15"/>
  <c r="N32" i="15"/>
  <c r="K33" i="15"/>
  <c r="L33" i="15"/>
  <c r="M33" i="15"/>
  <c r="N33" i="15"/>
  <c r="K34" i="15"/>
  <c r="L34" i="15"/>
  <c r="M34" i="15"/>
  <c r="N34" i="15"/>
  <c r="K35" i="15"/>
  <c r="L35" i="15"/>
  <c r="M35" i="15"/>
  <c r="N35" i="15"/>
  <c r="K36" i="15"/>
  <c r="L36" i="15"/>
  <c r="M36" i="15"/>
  <c r="N36" i="15"/>
  <c r="K37" i="15"/>
  <c r="L37" i="15"/>
  <c r="M37" i="15"/>
  <c r="N37" i="15"/>
  <c r="K38" i="15"/>
  <c r="L38" i="15"/>
  <c r="M38" i="15"/>
  <c r="N38" i="15"/>
  <c r="K39" i="15"/>
  <c r="L39" i="15"/>
  <c r="M39" i="15"/>
  <c r="N39" i="15"/>
  <c r="K40" i="15"/>
  <c r="L40" i="15"/>
  <c r="M40" i="15"/>
  <c r="N40" i="15"/>
  <c r="K41" i="15"/>
  <c r="L41" i="15"/>
  <c r="M41" i="15"/>
  <c r="N41" i="15"/>
  <c r="K42" i="15"/>
  <c r="L42" i="15"/>
  <c r="M42" i="15"/>
  <c r="N42" i="15"/>
  <c r="K43" i="15"/>
  <c r="L43" i="15"/>
  <c r="M43" i="15"/>
  <c r="N43" i="15"/>
  <c r="K44" i="15"/>
  <c r="L44" i="15"/>
  <c r="M44" i="15"/>
  <c r="N44" i="15"/>
  <c r="K45" i="15"/>
  <c r="L45" i="15"/>
  <c r="M45" i="15"/>
  <c r="N45" i="15"/>
  <c r="K46" i="15"/>
  <c r="L46" i="15"/>
  <c r="M46" i="15"/>
  <c r="N46" i="15"/>
  <c r="K47" i="15"/>
  <c r="L47" i="15"/>
  <c r="M47" i="15"/>
  <c r="N47" i="15"/>
  <c r="K48" i="15"/>
  <c r="O47" i="15" s="1"/>
  <c r="L48" i="15"/>
  <c r="P47" i="15" s="1"/>
  <c r="M48" i="15"/>
  <c r="Q47" i="15" s="1"/>
  <c r="N48" i="15"/>
  <c r="R47" i="15" s="1"/>
  <c r="K49" i="15"/>
  <c r="L49" i="15"/>
  <c r="M49" i="15"/>
  <c r="N49" i="15"/>
  <c r="K50" i="15"/>
  <c r="O49" i="15" s="1"/>
  <c r="L50" i="15"/>
  <c r="P49" i="15" s="1"/>
  <c r="M50" i="15"/>
  <c r="Q49" i="15" s="1"/>
  <c r="N50" i="15"/>
  <c r="R49" i="15" s="1"/>
  <c r="K51" i="15"/>
  <c r="L51" i="15"/>
  <c r="M51" i="15"/>
  <c r="N51" i="15"/>
  <c r="K52" i="15"/>
  <c r="L52" i="15"/>
  <c r="M52" i="15"/>
  <c r="N52" i="15"/>
  <c r="K53" i="15"/>
  <c r="L53" i="15"/>
  <c r="M53" i="15"/>
  <c r="N53" i="15"/>
  <c r="K54" i="15"/>
  <c r="L54" i="15"/>
  <c r="M54" i="15"/>
  <c r="N54" i="15"/>
  <c r="K55" i="15"/>
  <c r="L55" i="15"/>
  <c r="M55" i="15"/>
  <c r="N55" i="15"/>
  <c r="K56" i="15"/>
  <c r="L56" i="15"/>
  <c r="M56" i="15"/>
  <c r="N56" i="15"/>
  <c r="K14" i="14"/>
  <c r="L14" i="14"/>
  <c r="M14" i="14"/>
  <c r="N14" i="14"/>
  <c r="K15" i="14"/>
  <c r="L15" i="14"/>
  <c r="M15" i="14"/>
  <c r="N15" i="14"/>
  <c r="K16" i="14"/>
  <c r="L16" i="14"/>
  <c r="M16" i="14"/>
  <c r="N16" i="14"/>
  <c r="K17" i="14"/>
  <c r="L17" i="14"/>
  <c r="M17" i="14"/>
  <c r="N17" i="14"/>
  <c r="K18" i="14"/>
  <c r="L18" i="14"/>
  <c r="M18" i="14"/>
  <c r="N18" i="14"/>
  <c r="K19" i="14"/>
  <c r="L19" i="14"/>
  <c r="M19" i="14"/>
  <c r="N19" i="14"/>
  <c r="K20" i="14"/>
  <c r="L20" i="14"/>
  <c r="M20" i="14"/>
  <c r="N20" i="14"/>
  <c r="K21" i="14"/>
  <c r="L21" i="14"/>
  <c r="M21" i="14"/>
  <c r="N21" i="14"/>
  <c r="K22" i="14"/>
  <c r="L22" i="14"/>
  <c r="M22" i="14"/>
  <c r="N22" i="14"/>
  <c r="K23" i="14"/>
  <c r="L23" i="14"/>
  <c r="M23" i="14"/>
  <c r="N23" i="14"/>
  <c r="K24" i="14"/>
  <c r="L24" i="14"/>
  <c r="M24" i="14"/>
  <c r="N24" i="14"/>
  <c r="K14" i="13"/>
  <c r="L14" i="13"/>
  <c r="M14" i="13"/>
  <c r="N14" i="13"/>
  <c r="K15" i="13"/>
  <c r="L15" i="13"/>
  <c r="M15" i="13"/>
  <c r="N15" i="13"/>
  <c r="K16" i="13"/>
  <c r="L16" i="13"/>
  <c r="M16" i="13"/>
  <c r="N16" i="13"/>
  <c r="K17" i="13"/>
  <c r="L17" i="13"/>
  <c r="M17" i="13"/>
  <c r="N17" i="13"/>
  <c r="K18" i="13"/>
  <c r="L18" i="13"/>
  <c r="M18" i="13"/>
  <c r="N18" i="13"/>
  <c r="K19" i="13"/>
  <c r="O18" i="13" s="1"/>
  <c r="L19" i="13"/>
  <c r="P18" i="13" s="1"/>
  <c r="M19" i="13"/>
  <c r="Q18" i="13" s="1"/>
  <c r="N19" i="13"/>
  <c r="R18" i="13" s="1"/>
  <c r="K20" i="13"/>
  <c r="L20" i="13"/>
  <c r="M20" i="13"/>
  <c r="N20" i="13"/>
  <c r="K21" i="13"/>
  <c r="L21" i="13"/>
  <c r="M21" i="13"/>
  <c r="N21" i="13"/>
  <c r="K22" i="13"/>
  <c r="L22" i="13"/>
  <c r="M22" i="13"/>
  <c r="N22" i="13"/>
  <c r="K23" i="13"/>
  <c r="L23" i="13"/>
  <c r="M23" i="13"/>
  <c r="N23" i="13"/>
  <c r="K24" i="13"/>
  <c r="L24" i="13"/>
  <c r="M24" i="13"/>
  <c r="N24" i="13"/>
  <c r="K25" i="13"/>
  <c r="L25" i="13"/>
  <c r="M25" i="13"/>
  <c r="N25" i="13"/>
  <c r="K26" i="13"/>
  <c r="L26" i="13"/>
  <c r="M26" i="13"/>
  <c r="N26" i="13"/>
  <c r="K27" i="13"/>
  <c r="L27" i="13"/>
  <c r="M27" i="13"/>
  <c r="N27" i="13"/>
  <c r="K28" i="13"/>
  <c r="L28" i="13"/>
  <c r="M28" i="13"/>
  <c r="N28" i="13"/>
  <c r="K29" i="13"/>
  <c r="L29" i="13"/>
  <c r="M29" i="13"/>
  <c r="N29" i="13"/>
  <c r="K30" i="13"/>
  <c r="L30" i="13"/>
  <c r="M30" i="13"/>
  <c r="N30" i="13"/>
  <c r="K31" i="13"/>
  <c r="L31" i="13"/>
  <c r="M31" i="13"/>
  <c r="N31" i="13"/>
  <c r="K32" i="13"/>
  <c r="L32" i="13"/>
  <c r="M32" i="13"/>
  <c r="N32" i="13"/>
  <c r="K33" i="13"/>
  <c r="L33" i="13"/>
  <c r="M33" i="13"/>
  <c r="N33" i="13"/>
  <c r="K34" i="13"/>
  <c r="L34" i="13"/>
  <c r="M34" i="13"/>
  <c r="N34" i="13"/>
  <c r="K35" i="13"/>
  <c r="L35" i="13"/>
  <c r="M35" i="13"/>
  <c r="N35" i="13"/>
  <c r="K36" i="13"/>
  <c r="L36" i="13"/>
  <c r="M36" i="13"/>
  <c r="N36" i="13"/>
  <c r="K37" i="13"/>
  <c r="L37" i="13"/>
  <c r="M37" i="13"/>
  <c r="N37" i="13"/>
  <c r="K38" i="13"/>
  <c r="L38" i="13"/>
  <c r="M38" i="13"/>
  <c r="N38" i="13"/>
  <c r="K39" i="13"/>
  <c r="L39" i="13"/>
  <c r="M39" i="13"/>
  <c r="N39" i="13"/>
  <c r="K40" i="13"/>
  <c r="L40" i="13"/>
  <c r="M40" i="13"/>
  <c r="N40" i="13"/>
  <c r="K41" i="13"/>
  <c r="L41" i="13"/>
  <c r="M41" i="13"/>
  <c r="N41" i="13"/>
  <c r="K42" i="13"/>
  <c r="L42" i="13"/>
  <c r="M42" i="13"/>
  <c r="N42" i="13"/>
  <c r="K43" i="13"/>
  <c r="L43" i="13"/>
  <c r="M43" i="13"/>
  <c r="N43" i="13"/>
  <c r="K44" i="13"/>
  <c r="L44" i="13"/>
  <c r="M44" i="13"/>
  <c r="N44" i="13"/>
  <c r="K45" i="13"/>
  <c r="L45" i="13"/>
  <c r="M45" i="13"/>
  <c r="N45" i="13"/>
  <c r="K46" i="13"/>
  <c r="L46" i="13"/>
  <c r="M46" i="13"/>
  <c r="N46" i="13"/>
  <c r="K47" i="13"/>
  <c r="L47" i="13"/>
  <c r="M47" i="13"/>
  <c r="N47" i="13"/>
  <c r="K48" i="13"/>
  <c r="L48" i="13"/>
  <c r="M48" i="13"/>
  <c r="N48" i="13"/>
  <c r="K49" i="13"/>
  <c r="L49" i="13"/>
  <c r="M49" i="13"/>
  <c r="N49" i="13"/>
  <c r="K50" i="13"/>
  <c r="L50" i="13"/>
  <c r="M50" i="13"/>
  <c r="N50" i="13"/>
  <c r="K51" i="13"/>
  <c r="L51" i="13"/>
  <c r="M51" i="13"/>
  <c r="N51" i="13"/>
  <c r="K52" i="13"/>
  <c r="L52" i="13"/>
  <c r="M52" i="13"/>
  <c r="N52" i="13"/>
  <c r="K53" i="13"/>
  <c r="L53" i="13"/>
  <c r="M53" i="13"/>
  <c r="N53" i="13"/>
  <c r="K54" i="13"/>
  <c r="L54" i="13"/>
  <c r="M54" i="13"/>
  <c r="N54" i="13"/>
  <c r="K55" i="13"/>
  <c r="L55" i="13"/>
  <c r="M55" i="13"/>
  <c r="N55" i="13"/>
  <c r="K56" i="13"/>
  <c r="L56" i="13"/>
  <c r="M56" i="13"/>
  <c r="N56" i="13"/>
  <c r="K57" i="13"/>
  <c r="L57" i="13"/>
  <c r="M57" i="13"/>
  <c r="N57" i="13"/>
  <c r="K58" i="13"/>
  <c r="L58" i="13"/>
  <c r="M58" i="13"/>
  <c r="N58" i="13"/>
  <c r="K59" i="13"/>
  <c r="L59" i="13"/>
  <c r="M59" i="13"/>
  <c r="N59" i="13"/>
  <c r="K60" i="13"/>
  <c r="L60" i="13"/>
  <c r="M60" i="13"/>
  <c r="N60" i="13"/>
  <c r="K61" i="13"/>
  <c r="L61" i="13"/>
  <c r="M61" i="13"/>
  <c r="N61" i="13"/>
  <c r="K62" i="13"/>
  <c r="L62" i="13"/>
  <c r="M62" i="13"/>
  <c r="N62" i="13"/>
  <c r="K63" i="13"/>
  <c r="O62" i="13" s="1"/>
  <c r="L63" i="13"/>
  <c r="P62" i="13" s="1"/>
  <c r="M63" i="13"/>
  <c r="Q62" i="13" s="1"/>
  <c r="N63" i="13"/>
  <c r="R62" i="13" s="1"/>
  <c r="K14" i="12"/>
  <c r="L14" i="12"/>
  <c r="M14" i="12"/>
  <c r="N14" i="12"/>
  <c r="K15" i="12"/>
  <c r="L15" i="12"/>
  <c r="M15" i="12"/>
  <c r="N15" i="12"/>
  <c r="K16" i="12"/>
  <c r="L16" i="12"/>
  <c r="M16" i="12"/>
  <c r="N16" i="12"/>
  <c r="K17" i="12"/>
  <c r="L17" i="12"/>
  <c r="M17" i="12"/>
  <c r="N17" i="12"/>
  <c r="K18" i="12"/>
  <c r="L18" i="12"/>
  <c r="M18" i="12"/>
  <c r="N18" i="12"/>
  <c r="K19" i="12"/>
  <c r="L19" i="12"/>
  <c r="M19" i="12"/>
  <c r="N19" i="12"/>
  <c r="K20" i="12"/>
  <c r="L20" i="12"/>
  <c r="M20" i="12"/>
  <c r="N20" i="12"/>
  <c r="K21" i="12"/>
  <c r="L21" i="12"/>
  <c r="M21" i="12"/>
  <c r="N21" i="12"/>
  <c r="K22" i="12"/>
  <c r="L22" i="12"/>
  <c r="M22" i="12"/>
  <c r="N22" i="12"/>
  <c r="K23" i="12"/>
  <c r="L23" i="12"/>
  <c r="M23" i="12"/>
  <c r="N23" i="12"/>
  <c r="K24" i="12"/>
  <c r="L24" i="12"/>
  <c r="M24" i="12"/>
  <c r="N24" i="12"/>
  <c r="K25" i="12"/>
  <c r="L25" i="12"/>
  <c r="M25" i="12"/>
  <c r="N25" i="12"/>
  <c r="K26" i="12"/>
  <c r="O25" i="12" s="1"/>
  <c r="L26" i="12"/>
  <c r="P25" i="12" s="1"/>
  <c r="M26" i="12"/>
  <c r="Q25" i="12" s="1"/>
  <c r="N26" i="12"/>
  <c r="R25" i="12" s="1"/>
  <c r="K27" i="12"/>
  <c r="L27" i="12"/>
  <c r="M27" i="12"/>
  <c r="N27" i="12"/>
  <c r="K28" i="12"/>
  <c r="L28" i="12"/>
  <c r="M28" i="12"/>
  <c r="N28" i="12"/>
  <c r="K29" i="12"/>
  <c r="L29" i="12"/>
  <c r="M29" i="12"/>
  <c r="N29" i="12"/>
  <c r="K30" i="12"/>
  <c r="L30" i="12"/>
  <c r="M30" i="12"/>
  <c r="N30" i="12"/>
  <c r="K31" i="12"/>
  <c r="L31" i="12"/>
  <c r="M31" i="12"/>
  <c r="N31" i="12"/>
  <c r="H17" i="20" l="1"/>
  <c r="H14" i="20"/>
  <c r="E26" i="20" s="1"/>
  <c r="E22" i="20" s="1"/>
  <c r="R14" i="19"/>
  <c r="P14" i="19"/>
  <c r="Q14" i="19"/>
  <c r="O14" i="19"/>
  <c r="H35" i="19"/>
  <c r="H36" i="19" s="1"/>
  <c r="H37" i="19" s="1"/>
  <c r="F35" i="19"/>
  <c r="F36" i="19" s="1"/>
  <c r="F37" i="19" s="1"/>
  <c r="G35" i="19"/>
  <c r="G36" i="19" s="1"/>
  <c r="G37" i="19" s="1"/>
  <c r="G38" i="19" s="1"/>
  <c r="E35" i="19"/>
  <c r="E36" i="19" s="1"/>
  <c r="E37" i="19" s="1"/>
  <c r="E38" i="19" s="1"/>
  <c r="E30" i="19" s="1"/>
  <c r="Z60" i="17"/>
  <c r="AB50" i="17"/>
  <c r="Z50" i="17"/>
  <c r="AB28" i="17"/>
  <c r="Z28" i="17"/>
  <c r="AB25" i="17"/>
  <c r="Z25" i="17"/>
  <c r="AB14" i="17"/>
  <c r="Z14" i="17"/>
  <c r="AB60" i="17"/>
  <c r="AA60" i="17"/>
  <c r="Y60" i="17"/>
  <c r="AA50" i="17"/>
  <c r="Y50" i="17"/>
  <c r="AA28" i="17"/>
  <c r="Y28" i="17"/>
  <c r="AA25" i="17"/>
  <c r="Y25" i="17"/>
  <c r="AA14" i="17"/>
  <c r="Y14" i="17"/>
  <c r="H81" i="17"/>
  <c r="H82" i="17" s="1"/>
  <c r="H83" i="17" s="1"/>
  <c r="F81" i="17"/>
  <c r="F82" i="17" s="1"/>
  <c r="F83" i="17" s="1"/>
  <c r="G81" i="17"/>
  <c r="G82" i="17" s="1"/>
  <c r="G83" i="17" s="1"/>
  <c r="G84" i="17" s="1"/>
  <c r="E81" i="17"/>
  <c r="E82" i="17" s="1"/>
  <c r="E83" i="17" s="1"/>
  <c r="E84" i="17" s="1"/>
  <c r="R35" i="16"/>
  <c r="P35" i="16"/>
  <c r="R27" i="16"/>
  <c r="P27" i="16"/>
  <c r="R19" i="16"/>
  <c r="P19" i="16"/>
  <c r="R16" i="16"/>
  <c r="P16" i="16"/>
  <c r="Q35" i="16"/>
  <c r="O35" i="16"/>
  <c r="Q27" i="16"/>
  <c r="O27" i="16"/>
  <c r="Q19" i="16"/>
  <c r="O19" i="16"/>
  <c r="Q16" i="16"/>
  <c r="O16" i="16"/>
  <c r="H47" i="16"/>
  <c r="H48" i="16" s="1"/>
  <c r="H49" i="16" s="1"/>
  <c r="F47" i="16"/>
  <c r="F48" i="16" s="1"/>
  <c r="F49" i="16" s="1"/>
  <c r="G47" i="16"/>
  <c r="G48" i="16" s="1"/>
  <c r="G49" i="16" s="1"/>
  <c r="E47" i="16"/>
  <c r="E48" i="16" s="1"/>
  <c r="E49" i="16" s="1"/>
  <c r="R54" i="15"/>
  <c r="P54" i="15"/>
  <c r="R51" i="15"/>
  <c r="P51" i="15"/>
  <c r="R44" i="15"/>
  <c r="P44" i="15"/>
  <c r="R41" i="15"/>
  <c r="P41" i="15"/>
  <c r="R38" i="15"/>
  <c r="P38" i="15"/>
  <c r="R35" i="15"/>
  <c r="P35" i="15"/>
  <c r="R31" i="15"/>
  <c r="P31" i="15"/>
  <c r="R18" i="15"/>
  <c r="P18" i="15"/>
  <c r="Q54" i="15"/>
  <c r="O54" i="15"/>
  <c r="Q51" i="15"/>
  <c r="O51" i="15"/>
  <c r="Q44" i="15"/>
  <c r="O44" i="15"/>
  <c r="Q41" i="15"/>
  <c r="O41" i="15"/>
  <c r="Q38" i="15"/>
  <c r="O38" i="15"/>
  <c r="Q35" i="15"/>
  <c r="O35" i="15"/>
  <c r="Q31" i="15"/>
  <c r="O31" i="15"/>
  <c r="Q18" i="15"/>
  <c r="O18" i="15"/>
  <c r="H64" i="15"/>
  <c r="H65" i="15" s="1"/>
  <c r="H66" i="15" s="1"/>
  <c r="F64" i="15"/>
  <c r="F65" i="15" s="1"/>
  <c r="F66" i="15" s="1"/>
  <c r="G64" i="15"/>
  <c r="G65" i="15" s="1"/>
  <c r="G66" i="15" s="1"/>
  <c r="G67" i="15" s="1"/>
  <c r="E64" i="15"/>
  <c r="E65" i="15" s="1"/>
  <c r="E66" i="15" s="1"/>
  <c r="E67" i="15" s="1"/>
  <c r="R22" i="14"/>
  <c r="P22" i="14"/>
  <c r="R18" i="14"/>
  <c r="P18" i="14"/>
  <c r="R14" i="14"/>
  <c r="P14" i="14"/>
  <c r="Q22" i="14"/>
  <c r="O22" i="14"/>
  <c r="Q18" i="14"/>
  <c r="O18" i="14"/>
  <c r="Q14" i="14"/>
  <c r="O14" i="14"/>
  <c r="H32" i="14"/>
  <c r="H33" i="14" s="1"/>
  <c r="H34" i="14" s="1"/>
  <c r="F32" i="14"/>
  <c r="F33" i="14" s="1"/>
  <c r="F34" i="14" s="1"/>
  <c r="G32" i="14"/>
  <c r="G33" i="14" s="1"/>
  <c r="G34" i="14" s="1"/>
  <c r="G35" i="14" s="1"/>
  <c r="E32" i="14"/>
  <c r="E33" i="14" s="1"/>
  <c r="E34" i="14" s="1"/>
  <c r="E35" i="14" s="1"/>
  <c r="R59" i="13"/>
  <c r="P59" i="13"/>
  <c r="R50" i="13"/>
  <c r="P50" i="13"/>
  <c r="R41" i="13"/>
  <c r="P41" i="13"/>
  <c r="R31" i="13"/>
  <c r="P31" i="13"/>
  <c r="R24" i="13"/>
  <c r="P24" i="13"/>
  <c r="R20" i="13"/>
  <c r="P20" i="13"/>
  <c r="R14" i="13"/>
  <c r="P14" i="13"/>
  <c r="Q59" i="13"/>
  <c r="O59" i="13"/>
  <c r="Q50" i="13"/>
  <c r="O50" i="13"/>
  <c r="Q41" i="13"/>
  <c r="O41" i="13"/>
  <c r="Q31" i="13"/>
  <c r="O31" i="13"/>
  <c r="Q24" i="13"/>
  <c r="O24" i="13"/>
  <c r="Q20" i="13"/>
  <c r="O20" i="13"/>
  <c r="Q14" i="13"/>
  <c r="O14" i="13"/>
  <c r="H71" i="13"/>
  <c r="H72" i="13" s="1"/>
  <c r="H73" i="13" s="1"/>
  <c r="F71" i="13"/>
  <c r="F72" i="13" s="1"/>
  <c r="F73" i="13" s="1"/>
  <c r="G71" i="13"/>
  <c r="G72" i="13" s="1"/>
  <c r="G73" i="13" s="1"/>
  <c r="G74" i="13" s="1"/>
  <c r="E71" i="13"/>
  <c r="E72" i="13" s="1"/>
  <c r="E73" i="13" s="1"/>
  <c r="E74" i="13" s="1"/>
  <c r="R27" i="12"/>
  <c r="P27" i="12"/>
  <c r="R14" i="12"/>
  <c r="P14" i="12"/>
  <c r="Q27" i="12"/>
  <c r="O27" i="12"/>
  <c r="Q14" i="12"/>
  <c r="O14" i="12"/>
  <c r="H39" i="12"/>
  <c r="H40" i="12" s="1"/>
  <c r="H41" i="12" s="1"/>
  <c r="F39" i="12"/>
  <c r="F40" i="12" s="1"/>
  <c r="F41" i="12" s="1"/>
  <c r="G39" i="12"/>
  <c r="G40" i="12" s="1"/>
  <c r="G41" i="12" s="1"/>
  <c r="G42" i="12" s="1"/>
  <c r="E39" i="12"/>
  <c r="E40" i="12" s="1"/>
  <c r="E41" i="12" s="1"/>
  <c r="E42" i="12" s="1"/>
  <c r="G50" i="16" l="1"/>
  <c r="E50" i="16"/>
  <c r="E42" i="16" s="1"/>
  <c r="E59" i="15"/>
  <c r="E76" i="17"/>
  <c r="E27" i="14"/>
  <c r="E66" i="13"/>
  <c r="E34" i="12"/>
</calcChain>
</file>

<file path=xl/sharedStrings.xml><?xml version="1.0" encoding="utf-8"?>
<sst xmlns="http://schemas.openxmlformats.org/spreadsheetml/2006/main" count="1041" uniqueCount="492">
  <si>
    <t>ID</t>
  </si>
  <si>
    <t>Kód služby</t>
  </si>
  <si>
    <t>Název služby</t>
  </si>
  <si>
    <t>ZKS</t>
  </si>
  <si>
    <t>Základní datové komunikační služby – konektivita</t>
  </si>
  <si>
    <t>ZKS001</t>
  </si>
  <si>
    <t>SI</t>
  </si>
  <si>
    <t>Služby integrace a migrace KIVS</t>
  </si>
  <si>
    <t>ZKS002</t>
  </si>
  <si>
    <t>VPN-P DSL</t>
  </si>
  <si>
    <t>Služba přípojky IP MPLS VPN, nesymetrické rychlosti</t>
  </si>
  <si>
    <t>ZKS003</t>
  </si>
  <si>
    <t>VPN-P 8M</t>
  </si>
  <si>
    <t>Služba přípojky IP MPLS VPN, symetrické rychlosti do 8 Mbps</t>
  </si>
  <si>
    <t>ZKS004</t>
  </si>
  <si>
    <t>VPN-P 10M</t>
  </si>
  <si>
    <t>Služba přípojky IP MPLS VPN, symetrické rychlosti nad 10 Mbps</t>
  </si>
  <si>
    <t>ZKS005</t>
  </si>
  <si>
    <t>LL</t>
  </si>
  <si>
    <t>Služba strukturovaných a nestrukturovaných pronajatých okruhů</t>
  </si>
  <si>
    <t>ZKS006</t>
  </si>
  <si>
    <t>Služba Ethernet konektivity (Ethernet/Fast Ethernet/Gigabit Ethernet). Full rate i subrate.</t>
  </si>
  <si>
    <t>ZKS007</t>
  </si>
  <si>
    <t>FR</t>
  </si>
  <si>
    <t>Služba Frame relay</t>
  </si>
  <si>
    <t>ZKS008</t>
  </si>
  <si>
    <t>ATM</t>
  </si>
  <si>
    <t>Služba ATM</t>
  </si>
  <si>
    <t>ZKS009</t>
  </si>
  <si>
    <t>DF</t>
  </si>
  <si>
    <t>Služba nenasvícených vláken</t>
  </si>
  <si>
    <t>ZKS010</t>
  </si>
  <si>
    <t>INTA DSL</t>
  </si>
  <si>
    <t>Služba lokálního Internetu, nesymetrické rychlosti</t>
  </si>
  <si>
    <t>ZKS011</t>
  </si>
  <si>
    <t>INTA 8M</t>
  </si>
  <si>
    <t>ZKS012</t>
  </si>
  <si>
    <t>INTA 10M</t>
  </si>
  <si>
    <t>SHH</t>
  </si>
  <si>
    <t>Služby Hosting a Housing</t>
  </si>
  <si>
    <t>SHH001</t>
  </si>
  <si>
    <t>HU</t>
  </si>
  <si>
    <t xml:space="preserve">Služba Housing – poskytnutí prostor datového centra </t>
  </si>
  <si>
    <t>SHH002</t>
  </si>
  <si>
    <t>H</t>
  </si>
  <si>
    <t>Internet Data Centrum – WEB Hosting</t>
  </si>
  <si>
    <t>Poznámky</t>
  </si>
  <si>
    <t>Služby ZKS010 až ZKS012 je určena pro samostatné subjekty, které nebudou připojeny do CMS. Jedná se především o malé obce, knihovny a školy</t>
  </si>
  <si>
    <t>Definice</t>
  </si>
  <si>
    <t>ID služby</t>
  </si>
  <si>
    <t>Pronajaté okruhy</t>
  </si>
  <si>
    <t>Popis služby</t>
  </si>
  <si>
    <t>Služba poskytuje propojení dvou bodů pronajatým okruhem s definovanou kapacitou, dostupností a specifikovaným rozhraním.</t>
  </si>
  <si>
    <t>Typické vnější cílové skupiny</t>
  </si>
  <si>
    <t>Orgány veřejné správy a místa výkonu veřejné moci.</t>
  </si>
  <si>
    <t>Lokalizace</t>
  </si>
  <si>
    <t>Adresa budovy, místnost</t>
  </si>
  <si>
    <t>Dohlížitelnost služby - forma, SNMP agent, …</t>
  </si>
  <si>
    <t>funkčnost je podmíněna službami (kód):</t>
  </si>
  <si>
    <t>Doba zavedení služby</t>
  </si>
  <si>
    <t>Parametry</t>
  </si>
  <si>
    <t>Koeficienty a ceny</t>
  </si>
  <si>
    <t>Minimální doba používání služby</t>
  </si>
  <si>
    <t>12 měsíců</t>
  </si>
  <si>
    <t>18 měsíců</t>
  </si>
  <si>
    <t>Kód</t>
  </si>
  <si>
    <t>Hodnota</t>
  </si>
  <si>
    <t>Popis </t>
  </si>
  <si>
    <t>Měsíční paušál</t>
  </si>
  <si>
    <t>Instalační poplatek</t>
  </si>
  <si>
    <t>Zóny</t>
  </si>
  <si>
    <t>ZON1</t>
  </si>
  <si>
    <t>Lokální</t>
  </si>
  <si>
    <t>Okruhy, jejichž oba konce leží ve stejné obci.</t>
  </si>
  <si>
    <t>ZON2</t>
  </si>
  <si>
    <t>ZON3</t>
  </si>
  <si>
    <t>Ostatní</t>
  </si>
  <si>
    <t>Ostatní okruhy</t>
  </si>
  <si>
    <t>QOS</t>
  </si>
  <si>
    <t>QOS1</t>
  </si>
  <si>
    <t>QOS2</t>
  </si>
  <si>
    <t>SEC1</t>
  </si>
  <si>
    <t>SEC2</t>
  </si>
  <si>
    <t>SEC3</t>
  </si>
  <si>
    <t>Dostupnost</t>
  </si>
  <si>
    <t>SLA1</t>
  </si>
  <si>
    <t>SLA2</t>
  </si>
  <si>
    <t>SLA3</t>
  </si>
  <si>
    <t>SLA4</t>
  </si>
  <si>
    <t>Šířka pásma</t>
  </si>
  <si>
    <t>P128k</t>
  </si>
  <si>
    <t>128 kbit/s</t>
  </si>
  <si>
    <t>P192k</t>
  </si>
  <si>
    <t>192 kbit/s</t>
  </si>
  <si>
    <t>P256k</t>
  </si>
  <si>
    <t>256 kbit/s</t>
  </si>
  <si>
    <t>P384k</t>
  </si>
  <si>
    <t>384 kbit/s</t>
  </si>
  <si>
    <t>P512k</t>
  </si>
  <si>
    <t>512 kbit/s</t>
  </si>
  <si>
    <t>P768k</t>
  </si>
  <si>
    <t>768 kbit/s</t>
  </si>
  <si>
    <t>P1M</t>
  </si>
  <si>
    <t>1 Mbit/s</t>
  </si>
  <si>
    <t>P2M</t>
  </si>
  <si>
    <t>2 Mbit/s</t>
  </si>
  <si>
    <t>P4M</t>
  </si>
  <si>
    <t>4 Mbit/s</t>
  </si>
  <si>
    <t>P6M</t>
  </si>
  <si>
    <t>6 Mbit/s</t>
  </si>
  <si>
    <t>P8M</t>
  </si>
  <si>
    <t>8 Mbit/s</t>
  </si>
  <si>
    <t>P10M</t>
  </si>
  <si>
    <t>10 Mbit/s</t>
  </si>
  <si>
    <t>P34M</t>
  </si>
  <si>
    <t>34 Mbit/s</t>
  </si>
  <si>
    <t>P155M</t>
  </si>
  <si>
    <t>155 Mbit/s</t>
  </si>
  <si>
    <t>622M</t>
  </si>
  <si>
    <t>622 Mbit/s</t>
  </si>
  <si>
    <t>2.5G</t>
  </si>
  <si>
    <t>2.5 Gbit/s</t>
  </si>
  <si>
    <t>10G</t>
  </si>
  <si>
    <t>10 Gbit/s</t>
  </si>
  <si>
    <t>Rozhraní</t>
  </si>
  <si>
    <t>LLV35</t>
  </si>
  <si>
    <t>V.35</t>
  </si>
  <si>
    <t>V.35 (pro rychlosti 128 kbps – 2 Mbps)</t>
  </si>
  <si>
    <t>LLX21</t>
  </si>
  <si>
    <t>X.21</t>
  </si>
  <si>
    <t>X.21 (pro rychlosti 128 kbps – 2 Mbps)</t>
  </si>
  <si>
    <t>LLG703</t>
  </si>
  <si>
    <t>G.703</t>
  </si>
  <si>
    <t>G.703 (pro rychlosti 2 Mbps, 34 Mbps a 155 Mbps)</t>
  </si>
  <si>
    <t>LLG957</t>
  </si>
  <si>
    <t>LL4</t>
  </si>
  <si>
    <t>def. pro STM-4</t>
  </si>
  <si>
    <t>definovaná pro STM-4 (pro rychlost 622 Mbps)</t>
  </si>
  <si>
    <t>LL16</t>
  </si>
  <si>
    <t>def. pro STM-16</t>
  </si>
  <si>
    <t>definovaná pro STM-16 (pro rychlost 2.5 Gbps)</t>
  </si>
  <si>
    <t>LL64</t>
  </si>
  <si>
    <t>def. pro STM-64</t>
  </si>
  <si>
    <t>definovaná pro STM-64 (pro rychlost 10 Gbps)</t>
  </si>
  <si>
    <t>LST</t>
  </si>
  <si>
    <t>ano</t>
  </si>
  <si>
    <t>pro rychlosti 2M, 10M,  34M, 100M 155M, 622M, 1G, 2.5G a 10Gbit/s</t>
  </si>
  <si>
    <t>LSF</t>
  </si>
  <si>
    <t>ne</t>
  </si>
  <si>
    <t>Online monitoring</t>
  </si>
  <si>
    <t>LOT</t>
  </si>
  <si>
    <t>LOF</t>
  </si>
  <si>
    <t>Ceny bez DPH za základní variantu služby (má ty parametry, u kterých jsou koeficienty pevně stanoveny hodnotou 1)</t>
  </si>
  <si>
    <t>Minimální doba používání služby (měsíce</t>
  </si>
  <si>
    <t>Koeficient předpokládané průměrně používané služby</t>
  </si>
  <si>
    <t>Započtení vlivu minimální doby využívání služby</t>
  </si>
  <si>
    <t>Prům. cena za službu vynásobená koeficientem doby minimálního používání</t>
  </si>
  <si>
    <t>Měsíční cena s rozpočítaným zřizovacím poplatkem</t>
  </si>
  <si>
    <t>Typ služby</t>
  </si>
  <si>
    <t>EVC1</t>
  </si>
  <si>
    <t>EVC2</t>
  </si>
  <si>
    <t>per-point profil</t>
  </si>
  <si>
    <t>per-EVC/per-DSCP profil</t>
  </si>
  <si>
    <t>Až 2 možné EVC, každé EVC může mít až 4 QoS profily (Internetové, Datové a Hlasové).
• Každé EVC je jiná VLAN
• Zařízení poskytovatele má IP inteligenci a vidí až do IP DSCP. Pro non-IP protokoly se definuje DSCP 0.
EVC zahodí z bezpečnostních důvodů L2 řídící protokoly (STP, VTP, CDP, UDLD, LACP, DTP). Čísla 802.1q VLAN a 802.1p marking udává poskytovatel (součást definice UNI).</t>
  </si>
  <si>
    <t>Rychlost</t>
  </si>
  <si>
    <t>R1</t>
  </si>
  <si>
    <t>R2</t>
  </si>
  <si>
    <t>100 Mbit/s</t>
  </si>
  <si>
    <t>R3</t>
  </si>
  <si>
    <t>R4</t>
  </si>
  <si>
    <t>Fyzické médium</t>
  </si>
  <si>
    <t>RJ-45</t>
  </si>
  <si>
    <t>FM</t>
  </si>
  <si>
    <t>metalika</t>
  </si>
  <si>
    <t>FMM</t>
  </si>
  <si>
    <t>LC optika MM</t>
  </si>
  <si>
    <t>FSM</t>
  </si>
  <si>
    <t>LC optika SM</t>
  </si>
  <si>
    <t>Duplex</t>
  </si>
  <si>
    <t>DH</t>
  </si>
  <si>
    <t>half</t>
  </si>
  <si>
    <t>full</t>
  </si>
  <si>
    <t>DA</t>
  </si>
  <si>
    <t>auto</t>
  </si>
  <si>
    <t>MAC Layer</t>
  </si>
  <si>
    <t>ME</t>
  </si>
  <si>
    <t>Ethernet II</t>
  </si>
  <si>
    <t>M3</t>
  </si>
  <si>
    <t>802.3</t>
  </si>
  <si>
    <t>M2</t>
  </si>
  <si>
    <t>802.2</t>
  </si>
  <si>
    <t>definována jako dostupnost celého EVC</t>
  </si>
  <si>
    <t>Transparence - řídící rámce</t>
  </si>
  <si>
    <t>ETT</t>
  </si>
  <si>
    <t>ETF</t>
  </si>
  <si>
    <t>Transparence 802.1q VLAN ID</t>
  </si>
  <si>
    <t>ET8T</t>
  </si>
  <si>
    <t>ET8F</t>
  </si>
  <si>
    <t>Transparence 802.1p CoS</t>
  </si>
  <si>
    <t>EVC - doručení rámců</t>
  </si>
  <si>
    <t>EDRU</t>
  </si>
  <si>
    <t>Unicast 100%</t>
  </si>
  <si>
    <t>EDRM</t>
  </si>
  <si>
    <t>Multicast max 10%</t>
  </si>
  <si>
    <t>EDRB</t>
  </si>
  <si>
    <t>Broadcast max 10%</t>
  </si>
  <si>
    <t>CIR</t>
  </si>
  <si>
    <t>Parametr</t>
  </si>
  <si>
    <t>Garance šířky pásma (bandwidth):</t>
  </si>
  <si>
    <t>Garance zpoždění (latency):</t>
  </si>
  <si>
    <t>Garance variability zpoždění (jitter):</t>
  </si>
  <si>
    <t>Garance ztrátovosti paketů (loss):</t>
  </si>
  <si>
    <t>Garance zachování pořadí paketů:</t>
  </si>
  <si>
    <t>Možnost navýšení pásma bez výpadku konektivity</t>
  </si>
  <si>
    <t>maximálně N Kbps, N je v násobcích 24 Kbps</t>
  </si>
  <si>
    <t>max. 150ms (G.114)</t>
  </si>
  <si>
    <t>max. 40ms</t>
  </si>
  <si>
    <t>max. 0.25%</t>
  </si>
  <si>
    <t>Permanentní virtuální kanály FR</t>
  </si>
  <si>
    <t>Služba poskytuje možnost propojení dvou a více lokalit s využitím virtuálních kanálů definovaných v prostředí Frame Relay a umožňující vzájemnou spolupráci s ATM podle standardu FRF.8</t>
  </si>
  <si>
    <t>Samostatné subjekty s více lokalitami typicky provozující svou vlastní datovou síť</t>
  </si>
  <si>
    <t>Seznam míst definovaný adresami budov a místnostmi</t>
  </si>
  <si>
    <t>Online SLA Monitoring na Webu</t>
  </si>
  <si>
    <t>E128k</t>
  </si>
  <si>
    <t>E192k</t>
  </si>
  <si>
    <t>E256k</t>
  </si>
  <si>
    <t>E384k</t>
  </si>
  <si>
    <t>E512k</t>
  </si>
  <si>
    <t>E768k</t>
  </si>
  <si>
    <t>E1M</t>
  </si>
  <si>
    <t>E2M</t>
  </si>
  <si>
    <t>RV35</t>
  </si>
  <si>
    <t>pro rychlosti 128 kbps – 2 Mbps, Frame Relay</t>
  </si>
  <si>
    <t>RX21</t>
  </si>
  <si>
    <t>RG703</t>
  </si>
  <si>
    <t xml:space="preserve">Online monitoring </t>
  </si>
  <si>
    <t>OMT</t>
  </si>
  <si>
    <t>Online monitoring SLA na webu</t>
  </si>
  <si>
    <t>OMF</t>
  </si>
  <si>
    <t>Virtuální kanály ATM</t>
  </si>
  <si>
    <t>Služba poskytuje možnost propojení dvou a více lokalit s využitím virtuálních kanálů definovaných v prostředí ATM</t>
  </si>
  <si>
    <t>Samostatné subjekty s více lokalitami typicky dosud provozující svou vlastní datovou síť</t>
  </si>
  <si>
    <t>Typ</t>
  </si>
  <si>
    <t>ATM1</t>
  </si>
  <si>
    <t>CBR</t>
  </si>
  <si>
    <t xml:space="preserve">CBR – Constant Bit Rate </t>
  </si>
  <si>
    <t>ATM2</t>
  </si>
  <si>
    <t xml:space="preserve">rt-VBR </t>
  </si>
  <si>
    <t>rt-VBR – Variable Bit Rate (real time)</t>
  </si>
  <si>
    <t>ATM3</t>
  </si>
  <si>
    <t>nrt-VBR</t>
  </si>
  <si>
    <t>nrt-VBR - Variable Bit Rate (non-real time)</t>
  </si>
  <si>
    <t>ATM4</t>
  </si>
  <si>
    <t>UBR</t>
  </si>
  <si>
    <t>UBR – Unspecified Bit Rate</t>
  </si>
  <si>
    <t>SCR</t>
  </si>
  <si>
    <t>sustained cell rate (parametr je relevantní pro rt-VBR, nrt-VBR)</t>
  </si>
  <si>
    <t>S512k</t>
  </si>
  <si>
    <t>S768k</t>
  </si>
  <si>
    <t>S1M</t>
  </si>
  <si>
    <t>S2M</t>
  </si>
  <si>
    <t>S4M</t>
  </si>
  <si>
    <t>S6M</t>
  </si>
  <si>
    <t>S8M</t>
  </si>
  <si>
    <t>S10M</t>
  </si>
  <si>
    <t>S34M</t>
  </si>
  <si>
    <t>S155M</t>
  </si>
  <si>
    <t>RE3</t>
  </si>
  <si>
    <t>E3</t>
  </si>
  <si>
    <t>RST</t>
  </si>
  <si>
    <t>STM-1</t>
  </si>
  <si>
    <t>Dark Fibre – lease</t>
  </si>
  <si>
    <t>DF1</t>
  </si>
  <si>
    <t>Praha</t>
  </si>
  <si>
    <t>Místní okruh v rámci Prahy</t>
  </si>
  <si>
    <t>DF2</t>
  </si>
  <si>
    <t>Obec</t>
  </si>
  <si>
    <t>Místní okruh v rámci jiné obce, než je Praha</t>
  </si>
  <si>
    <t>DF3</t>
  </si>
  <si>
    <t>Velká města</t>
  </si>
  <si>
    <t>Dálkový okruh s oběma konci ve vybraných městech nebo mezi vybranými městy a  Prahou</t>
  </si>
  <si>
    <t>DF4</t>
  </si>
  <si>
    <t>Dálkový okruh s alespoň jedním ukončením mimo vybrané město</t>
  </si>
  <si>
    <t>Ukončení</t>
  </si>
  <si>
    <t>TE1</t>
  </si>
  <si>
    <t>E-2000/APC</t>
  </si>
  <si>
    <t xml:space="preserve">Dodavatel zajistí službu na alespoň jednom z uvedených rozhraní. </t>
  </si>
  <si>
    <t>TE2</t>
  </si>
  <si>
    <t>T-ST</t>
  </si>
  <si>
    <t>TE3</t>
  </si>
  <si>
    <t>T-SC</t>
  </si>
  <si>
    <t>TE4</t>
  </si>
  <si>
    <t>FC/PC</t>
  </si>
  <si>
    <r>
      <t>Poznámka:</t>
    </r>
    <r>
      <rPr>
        <sz val="10"/>
        <rFont val="Arial"/>
        <family val="2"/>
        <charset val="238"/>
      </rPr>
      <t xml:space="preserve"> </t>
    </r>
  </si>
  <si>
    <r>
      <t xml:space="preserve">Definice parametrů odpovídá standardům </t>
    </r>
    <r>
      <rPr>
        <b/>
        <sz val="10"/>
        <color indexed="8"/>
        <rFont val="Arial"/>
        <family val="2"/>
        <charset val="238"/>
      </rPr>
      <t>MEF (Metro Ethernet Forum)</t>
    </r>
    <r>
      <rPr>
        <sz val="10"/>
        <color indexed="8"/>
        <rFont val="Arial"/>
        <family val="2"/>
        <charset val="238"/>
      </rPr>
      <t xml:space="preserve">. Poskytovatel musí garantovat, že jeho zařízení mají </t>
    </r>
    <r>
      <rPr>
        <b/>
        <sz val="10"/>
        <color indexed="8"/>
        <rFont val="Arial"/>
        <family val="2"/>
        <charset val="238"/>
      </rPr>
      <t>MEF9 certifikaci</t>
    </r>
    <r>
      <rPr>
        <sz val="10"/>
        <color indexed="8"/>
        <rFont val="Arial"/>
        <family val="2"/>
        <charset val="238"/>
      </rPr>
      <t xml:space="preserve"> (úspěšně prošly MEF testy).</t>
    </r>
  </si>
  <si>
    <t>Není</t>
  </si>
  <si>
    <t>Ne</t>
  </si>
  <si>
    <t>Nesleduje se</t>
  </si>
  <si>
    <t>Ceny</t>
  </si>
  <si>
    <t>Paušál za den</t>
  </si>
  <si>
    <t>Služba</t>
  </si>
  <si>
    <t>PM1</t>
  </si>
  <si>
    <t>Specialista</t>
  </si>
  <si>
    <t>PM2</t>
  </si>
  <si>
    <t>Specialista senior</t>
  </si>
  <si>
    <t>PM3</t>
  </si>
  <si>
    <t>Projektový manažer</t>
  </si>
  <si>
    <t>Bez prověrky NBÚ</t>
  </si>
  <si>
    <t>Držitel prověrky NBÚ Vyhrazené</t>
  </si>
  <si>
    <t>Držitel prověrky NBÚ Důvěrné</t>
  </si>
  <si>
    <t>pod 12 měsíců</t>
  </si>
  <si>
    <t>Monitoring přípojky</t>
  </si>
  <si>
    <t>STM-1 (pro rychlost 155 Mbps)</t>
  </si>
  <si>
    <t>Ethernet</t>
  </si>
  <si>
    <t>ETH</t>
  </si>
  <si>
    <t>Služba lokálního Internetu, symetrické rychlosti</t>
  </si>
  <si>
    <t>Pronájem nenasvícených optických vláken zakončených na optických konektorech v optickém rozvaděči pro komunikační účely. Vlákna musí být jednovidová (single mode, SM) vyhovující doporučením ITU-T G.652 nebo G.655 nebo vícevidová (multi mode, MM). Součástí služby musí být pravidelné (minimálně jedenkrát za rok) provádění vizuálních kontrol kabelových tras, optických rozvaděčů a propojovacích patchcordů a pravidelné (minimálně jedenkrát za rok) měření kontinuity vláken a optických parametrů vláken. Volitelnou součástí služby může být využití rezervních vláken v případě poruchového stavu služby, a to až do doby obnovy po poruše u původních vláken. Volitelnou součástí služby musí být dohled a reporting přenosových parametrů optických vláken.</t>
  </si>
  <si>
    <t>L</t>
  </si>
  <si>
    <t>0 km (uvnitř obce)</t>
  </si>
  <si>
    <t>A</t>
  </si>
  <si>
    <t>do 10 km včetně</t>
  </si>
  <si>
    <t>B</t>
  </si>
  <si>
    <t>nad 10 km do 20 km včetně</t>
  </si>
  <si>
    <t>C</t>
  </si>
  <si>
    <t>nad 20 km do 40 km včetně</t>
  </si>
  <si>
    <t>D</t>
  </si>
  <si>
    <t>nad 40 km do 60 km včetně</t>
  </si>
  <si>
    <t>E</t>
  </si>
  <si>
    <t>nad 60 km do 90 km včetně</t>
  </si>
  <si>
    <t>F</t>
  </si>
  <si>
    <t>nad 90 km do 130 km včetně</t>
  </si>
  <si>
    <t>G</t>
  </si>
  <si>
    <t>nad 130 km do 170 km včetně</t>
  </si>
  <si>
    <t>nad 170 km do 210 km včetně</t>
  </si>
  <si>
    <t>I</t>
  </si>
  <si>
    <t>nad 210 km do 270 km včetně</t>
  </si>
  <si>
    <t>J</t>
  </si>
  <si>
    <t>nad 270 km</t>
  </si>
  <si>
    <t xml:space="preserve">• Typ Point-to-Point (virtuální okruh)
</t>
  </si>
  <si>
    <t xml:space="preserve">• Typ Multipoint-to-Multipoint (virtuální LAN)
</t>
  </si>
  <si>
    <t xml:space="preserve">Ethernet </t>
  </si>
  <si>
    <t>Ethernet Multipoint</t>
  </si>
  <si>
    <t>ZON4</t>
  </si>
  <si>
    <t>ZON5</t>
  </si>
  <si>
    <t>ZON6</t>
  </si>
  <si>
    <t>ZON7</t>
  </si>
  <si>
    <t>ZON8</t>
  </si>
  <si>
    <t>ZON9</t>
  </si>
  <si>
    <t>ZON10</t>
  </si>
  <si>
    <t>ZON11</t>
  </si>
  <si>
    <t>Parametry EVC</t>
  </si>
  <si>
    <t>pro rychlosti 2 Mbps</t>
  </si>
  <si>
    <t>ACR</t>
  </si>
  <si>
    <t xml:space="preserve">přístupová rychlost </t>
  </si>
  <si>
    <t>512kbit/s</t>
  </si>
  <si>
    <t>PCR – peak cell rate (parametr je relevantní pro CBR)</t>
  </si>
  <si>
    <t>PCR – peak cell rate (parametr je relevantní pro UBR)</t>
  </si>
  <si>
    <t>RE1</t>
  </si>
  <si>
    <t>E1</t>
  </si>
  <si>
    <t>PCR-CBR</t>
  </si>
  <si>
    <t>PCR-UBR</t>
  </si>
  <si>
    <t>Služba poskytuje propojení dvou bodů pronajatým okruhem</t>
  </si>
  <si>
    <t>bod-bod</t>
  </si>
  <si>
    <t>Typ okruhu</t>
  </si>
  <si>
    <t>AR7</t>
  </si>
  <si>
    <t>RADIO</t>
  </si>
  <si>
    <t>analogový okruh RADIO (kvalita 7 kHz)</t>
  </si>
  <si>
    <t>AR10</t>
  </si>
  <si>
    <t>analogový okruh RADIO (kvalita 10 kHz)</t>
  </si>
  <si>
    <t>AR15</t>
  </si>
  <si>
    <t>analogový okruh RADIO (kvalita 15 kHz)</t>
  </si>
  <si>
    <t>AV</t>
  </si>
  <si>
    <t>AR</t>
  </si>
  <si>
    <t>analogový okruh RADIO</t>
  </si>
  <si>
    <t>2 drátové rozhraní (pro analogový okruh VOICEBAND)</t>
  </si>
  <si>
    <t>4 drátové rozhraní (pro analogový okruh VOICEBAND)</t>
  </si>
  <si>
    <t>VOICEBAND</t>
  </si>
  <si>
    <t>analogový okruh VOICEBAND
(poskytován v  kvalitách M.1040, M.1025, M.1020)</t>
  </si>
  <si>
    <t>VOICEBAND2</t>
  </si>
  <si>
    <t>VOICEBAND4</t>
  </si>
  <si>
    <t>ZKS013</t>
  </si>
  <si>
    <t>AL</t>
  </si>
  <si>
    <t>Služba nestrukturovaných pronajatých analogových okruhů</t>
  </si>
  <si>
    <t>Dobou zavedení služby je míněna maximální doba zavedení služby</t>
  </si>
  <si>
    <t>Koeficienty četnosti</t>
  </si>
  <si>
    <t>Definice parametrů pro službu ID ZKS006</t>
  </si>
  <si>
    <t>Poměrná měsíční cena služby pro hodnocení zohledňuje všechny cenové koeficienty i míru používání jednotlivých variant služby</t>
  </si>
  <si>
    <t>Poměrná měsíční cena služby pro hodnocení:</t>
  </si>
  <si>
    <t>max. 60 kalendářních dní</t>
  </si>
  <si>
    <t>Ceny bez DPH za základní variantu služby (má ty parametry, u kterých jsou koeficienty pevně stanoveny hodnotou 1)
Uveďte jednotkovou cenu za jeden pár za započatý 1 km za měsíc.</t>
  </si>
  <si>
    <t>MTU2</t>
  </si>
  <si>
    <t>MTU1</t>
  </si>
  <si>
    <t>Standardní velikost  payloadu Ethernet paketu 1500B, resp 1504B pro paket s 802.1q hlavičkou</t>
  </si>
  <si>
    <t>MTU0</t>
  </si>
  <si>
    <t>Velikost MTU</t>
  </si>
  <si>
    <t>Je garantován transparentní přenos CoS</t>
  </si>
  <si>
    <t xml:space="preserve">Je garantován transparentní přenos VLAN ID </t>
  </si>
  <si>
    <t xml:space="preserve">žádné </t>
  </si>
  <si>
    <t>Je garantována transparence pro následující L2 řídící protokoly: STP, VTP, CDP, UDLD, LACP a DTP.</t>
  </si>
  <si>
    <t>všechny</t>
  </si>
  <si>
    <t>ETM</t>
  </si>
  <si>
    <t>Je garantována transparence pro následující L2 řídící protokoly: STP, CDP a VTP.</t>
  </si>
  <si>
    <t>zakladní</t>
  </si>
  <si>
    <t>R13</t>
  </si>
  <si>
    <t>1 Gbit/s</t>
  </si>
  <si>
    <t>R12</t>
  </si>
  <si>
    <t>R11</t>
  </si>
  <si>
    <t>50 Mbit/s</t>
  </si>
  <si>
    <t>R10</t>
  </si>
  <si>
    <t>R9</t>
  </si>
  <si>
    <t>30 Mbit/s</t>
  </si>
  <si>
    <t>R8</t>
  </si>
  <si>
    <t>20 Mbit/s</t>
  </si>
  <si>
    <t>R7</t>
  </si>
  <si>
    <t>16 Mbit/s</t>
  </si>
  <si>
    <t>R6</t>
  </si>
  <si>
    <t>R5</t>
  </si>
  <si>
    <t>512 Kbit/s</t>
  </si>
  <si>
    <r>
      <t>Je garantována transparence pro následující parametry (transparentní přenos):
• Čísla 802.1q VLAN
• 802.1p marking</t>
    </r>
    <r>
      <rPr>
        <strike/>
        <u/>
        <sz val="10"/>
        <color indexed="10"/>
        <rFont val="Arial"/>
        <family val="2"/>
        <charset val="238"/>
      </rPr>
      <t/>
    </r>
  </si>
  <si>
    <t>Služba poskytuje propojení dvou bodů pronajatým okruhem s definovanou kapacitou, dostupností a specifikovaným rozhraním. Limit pro počet hostu na každé straně okruhu je 256 (MAC adres).</t>
  </si>
  <si>
    <t>Strukturovanost rozhraní</t>
  </si>
  <si>
    <t>Lambda 1, 2, 4, 8 nebo 10 Gbps pro FC rozhraní</t>
  </si>
  <si>
    <t>FC</t>
  </si>
  <si>
    <t>LLFC</t>
  </si>
  <si>
    <t>LLE1</t>
  </si>
  <si>
    <t>LLEth</t>
  </si>
  <si>
    <t>RozhraníB
(rozhraní druhého konce spoje)</t>
  </si>
  <si>
    <t>RozhraníA
(rozhraní prvního konce spoje)</t>
  </si>
  <si>
    <t>8 Gbit/s</t>
  </si>
  <si>
    <t>8G</t>
  </si>
  <si>
    <t>4 Gbit/s</t>
  </si>
  <si>
    <t>4G</t>
  </si>
  <si>
    <t>2 Gbit/s</t>
  </si>
  <si>
    <t>2G</t>
  </si>
  <si>
    <t>1G</t>
  </si>
  <si>
    <t>64 kbit/s</t>
  </si>
  <si>
    <t>P64k</t>
  </si>
  <si>
    <t>Ceny bez DPH za základní variantu služby
(má ty parametry, u kterých jsou koeficienty pevně stanoveny hodnotou 1)</t>
  </si>
  <si>
    <t>Bezpečnost</t>
  </si>
  <si>
    <t>Vážené</t>
  </si>
  <si>
    <t>služba je poskytována v "dual-stack" řešení (k dispozici je komunikace prostřednictvím IPv4 i IPv6)</t>
  </si>
  <si>
    <t>ANO</t>
  </si>
  <si>
    <t>IPv6_2</t>
  </si>
  <si>
    <t>služba je poskytována pouze s adresami IPv4</t>
  </si>
  <si>
    <t>NE</t>
  </si>
  <si>
    <t>IPv6_1</t>
  </si>
  <si>
    <t>Podpora IPv6</t>
  </si>
  <si>
    <t>50 MB prostoru navíc - SQL server</t>
  </si>
  <si>
    <t>50 MB</t>
  </si>
  <si>
    <t>SQL1</t>
  </si>
  <si>
    <t>prostor pro SQL databázi dle typu služby</t>
  </si>
  <si>
    <t>0MB</t>
  </si>
  <si>
    <t>SQL0</t>
  </si>
  <si>
    <t>SQL navíc</t>
  </si>
  <si>
    <t>10 GB prostoru navíc - emaily</t>
  </si>
  <si>
    <t>10 GB</t>
  </si>
  <si>
    <t>MAIL1</t>
  </si>
  <si>
    <t>prostor pro emaily dle typu služby</t>
  </si>
  <si>
    <t>0 GB</t>
  </si>
  <si>
    <t>MAIL0</t>
  </si>
  <si>
    <t>pošta navíc</t>
  </si>
  <si>
    <t>500 MB prostoru navíc - www server</t>
  </si>
  <si>
    <t>500 MB</t>
  </si>
  <si>
    <t>WEB1</t>
  </si>
  <si>
    <t>prostor pro www server dle typu služby</t>
  </si>
  <si>
    <t>0 MB</t>
  </si>
  <si>
    <t>WEB0</t>
  </si>
  <si>
    <t>web navíc</t>
  </si>
  <si>
    <t>WEB prostor v ceně - 1 GB
možnost navýšit prostor
možnost vlastní domény 2. řádu + neomezený počet domén 3. řádu nebo 10 domén 3. řádu
e-mailové schránky - počet neomezen, celkově 20 GB pro všechny schránky, POP3, POPS3, IMAP4, IMAPS4, WEB přístup, SMTP server pro odchozí poštu, antivir
FTP přístup
oddělený přístup SUBDIR - 5
skriptování PHP
podpora PERL, CGI
plánovač spouštění skriptu
možnost využití WAP
možnost úpravy chybových stránek
databázový prostor 100 MB
možnost navýšit databázový prostor
webové rozhraní k databázím
statistiky</t>
  </si>
  <si>
    <t>Top</t>
  </si>
  <si>
    <t>VER3-LIN</t>
  </si>
  <si>
    <t>WEB prostor v ceně - 1 GB
možnost navýšit prostor
možnost vlastní domény 2. řádu + neomezený počet domén 3. řádu nebo 10 domén 3. řádu
e-mailové schránky - počet neomezen, celkově 20 GB pro všechny schránky, POP3, POPS3, IMAP4, IMAPS4, WEB přístup, SMTP server pro odchozí poštu, antivir
FTP a FP přístup
oddělený přístup SUBDIR - 5
skriptování ASP
plánovač spouštění skriptu
možnost využití WAP
možnost úpravy chybových stránek
databázový prostor 100 MB
možnost navýšit databázový prostor
webové rozhraní k databázím
statistiky</t>
  </si>
  <si>
    <t>VER3-WIN</t>
  </si>
  <si>
    <t>WEB prostor v ceně - 300 MB
možnost navýšit prostor
možnost vlastní domény 2. řádu + neomezený počet domén 3. řádu nebo 5 domén 3. řádu
domény 3. řádu - 5
e-mailové schránky - počet neomezen, celkově 10 GB pro všechny schránky, POP3, POPS3, IMAP4, IMAPS4, WEB přístup, SMTP server pro odchozí poštu, antivir
FTP přístup
oddělený přístup SUBDIR - 5
skriptování PHP
plánovač spouštění skriptu
možnost využití WAP
možnost úpravy chybových stránek
databázový prostor 50 MB
možnost navýšit databázový prostor
webové rozhraní k databázím
statistiky</t>
  </si>
  <si>
    <t>Enhanced</t>
  </si>
  <si>
    <t>VER2-LIN</t>
  </si>
  <si>
    <t>WEB prostor v ceně - 300 MB
možnost navýšit prostor
možnost vlastní domény 2. řádu + neomezený počet domén 3. řádu nebo 5 doném 3. řádu
e-mailové schránky - počet neomezen, celkově 10 GB pro všechny schránky, POP3, POPS3, IMAP4, IMAPS4 , WEB přístup, SMTP server pro odchozí poštu, antivir
FTP a FP přístup
oddělený přístup SUBDIR - 5
skriptování ASP
plánovač spouštění skriptu
možnost využití WAP
možnost úpravy chybových stránek
databázový prostor 50 MB
možnost navýšit databázový prostor
webové rozhraní k databázím
statistiky</t>
  </si>
  <si>
    <t>VER2-WIN</t>
  </si>
  <si>
    <t>WEB prostor v ceně - 100 MB
možnost navýšit prostor
možnost vlastní domény 2. řádu + neomezený počet domén 3. řádu nebo 2 domény 3. řádu
e-mailové schránky - 10, celkově 1 GB pro všechny schránky, POP3 a IMAP4, WEB přístup, SMTP server pro odchozí poštu, antivir
FTP přístup
skriptování PHP
plánovač spouštění skriptu</t>
  </si>
  <si>
    <t>Standard</t>
  </si>
  <si>
    <t>VER1-LIN</t>
  </si>
  <si>
    <t>WEB prostor v ceně - 100 MB
možnost navýšit prostor
možnost vlastní domény 2. řádu + neomezený počet domén 3. řádu nebo 2 domény 3. řádu
e-mailové schránky - 10, celkově 1 GB pro všechny schránky, POP3 a IMAP4, WEB přístup, SMTP server pro odchozí poštu, antivir, 
FTP přístup
skriptování ASP
plánovač spouštění skriptu</t>
  </si>
  <si>
    <t>VER1-WIN</t>
  </si>
  <si>
    <t>max. 14 kalendářních dní</t>
  </si>
  <si>
    <t xml:space="preserve">ne </t>
  </si>
  <si>
    <t>housingové centrum dodavatele</t>
  </si>
  <si>
    <t>Orgány veřejné správy</t>
  </si>
  <si>
    <t>Prostor pro umístění stránek organizace na servery, připojené k celosvětové síti internet, SLA min. 99,5 %</t>
  </si>
  <si>
    <t>Služby ZKS002 až ZKS 004, ZKS010 až ZKS012 a SHH001  jsou definovány v katalogových listech, které mají platnost po jednotlivých krajích (Praha, Středočeský, Jihočeský, Plzeňský, Karlovarský, Ústecký, Liberecký, Královéhradecký, Pardubický, Vysočina, Jihomoravský, Olomoucký, Zlínský a Moravskoslezký). Regionálně platné katalogové listy jsou rozlišeny dodatečným identifikátorem, který je shodný s písmenem na registračních značkách motorových vozidel příslušného kraje.</t>
  </si>
  <si>
    <t>Ministerstvo vnitra</t>
  </si>
  <si>
    <t>Službami integrace a migrace KIVS se rozumí pronájem specialistů v oblastech podpory realizace migračních a integračních projektů komunikačních infrastruktur jednotlivých resortů do prostředí KIVS. Specialisté musí znalosti v následujících oborech:
- komunikační architektura (zejména v oblasti celkového architektonického návrhu řešení a dohledování jeho realizace
  včetně tvorby relevantní dokumentace)
- komunikační technologie (zejména v oblasti návrhu technologických řešení a dohledování jejich realizace - směrování,
  MPLS apod. - včetně tvorby relevantní dokumentace)
- informační a komunikační bezpečnost (zejména v oblasti bezpčnosti informací a informačních technologií - návrhy
  řešení, dohledování realizace, zpracování bezpečnostní dokumentace, apod.)
- Projektové řízení integrací a migrací v rámci KIVS (zejména projektového řízení v souladu s obecnými zásadami
  vedení rozsáhlých projektů)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</si>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</sst>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0.00000"/>
    <numFmt numFmtId="183" formatCode="_-* #,##0.000\ &quot;Kč&quot;_-;\-* #,##0.000\ &quot;Kč&quot;_-;_-* &quot;-&quot;???\ &quot;Kč&quot;_-;_-@_-"/>
    <numFmt numFmtId="184" formatCode="0.000"/>
    <numFmt numFmtId="185" formatCode="#,##0.000_ ;\-#,##0.000\ "/>
  </numFmts>
  <fonts count="17" x14ac:knownFonts="1">
    <font>
      <sz val="10"/>
      <name val="Arial"/>
      <charset val="238"/>
    </font>
    <font>
      <sz val="8"/>
      <name val="Arial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charset val="238"/>
    </font>
    <font>
      <sz val="10"/>
      <name val="Arial CE"/>
      <charset val="238"/>
    </font>
    <font>
      <sz val="10"/>
      <name val="Helv"/>
      <charset val="238"/>
    </font>
    <font>
      <strike/>
      <u/>
      <sz val="10"/>
      <color indexed="10"/>
      <name val="Arial"/>
      <family val="2"/>
      <charset val="238"/>
    </font>
    <font>
      <sz val="10"/>
      <color indexed="8"/>
      <name val="Arial"/>
    </font>
    <font>
      <b/>
      <sz val="10"/>
      <color theme="1" tint="0.249977111117893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7"/>
        <b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41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42"/>
      </patternFill>
    </fill>
    <fill>
      <patternFill patternType="solid">
        <fgColor indexed="23"/>
        <bgColor indexed="55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23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3" tint="0.39997558519241921"/>
        <bgColor indexed="56"/>
      </patternFill>
    </fill>
    <fill>
      <patternFill patternType="solid">
        <fgColor theme="4" tint="0.79998168889431442"/>
        <bgColor indexed="42"/>
      </patternFill>
    </fill>
  </fills>
  <borders count="6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12">
    <xf numFmtId="0" fontId="0" fillId="0" borderId="0"/>
    <xf numFmtId="0" fontId="5" fillId="0" borderId="0"/>
    <xf numFmtId="0" fontId="12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/>
    <xf numFmtId="0" fontId="5" fillId="0" borderId="0"/>
    <xf numFmtId="44" fontId="4" fillId="0" borderId="0" applyFill="0" applyBorder="0" applyAlignment="0" applyProtection="0"/>
    <xf numFmtId="43" fontId="4" fillId="0" borderId="0" applyFill="0" applyBorder="0" applyAlignment="0" applyProtection="0"/>
    <xf numFmtId="0" fontId="1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1"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Alignment="1">
      <alignment vertical="top" wrapText="1"/>
    </xf>
    <xf numFmtId="0" fontId="7" fillId="4" borderId="1" xfId="1" applyFont="1" applyFill="1" applyBorder="1" applyAlignment="1">
      <alignment horizontal="left" vertical="top" wrapText="1"/>
    </xf>
    <xf numFmtId="0" fontId="5" fillId="0" borderId="0" xfId="1"/>
    <xf numFmtId="0" fontId="5" fillId="0" borderId="1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7" fillId="4" borderId="1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0" borderId="0" xfId="1" applyFont="1" applyAlignment="1">
      <alignment horizontal="left" vertical="top" wrapText="1" indent="1"/>
    </xf>
    <xf numFmtId="0" fontId="5" fillId="0" borderId="0" xfId="1" applyFont="1" applyAlignment="1">
      <alignment vertical="top" wrapText="1"/>
    </xf>
    <xf numFmtId="0" fontId="7" fillId="4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7" fillId="8" borderId="1" xfId="1" applyFont="1" applyFill="1" applyBorder="1" applyAlignment="1">
      <alignment vertical="top" wrapText="1"/>
    </xf>
    <xf numFmtId="0" fontId="5" fillId="0" borderId="0" xfId="1" applyFont="1" applyAlignment="1" applyProtection="1">
      <alignment vertical="top"/>
      <protection hidden="1"/>
    </xf>
    <xf numFmtId="0" fontId="5" fillId="0" borderId="0" xfId="2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wrapText="1"/>
      <protection hidden="1"/>
    </xf>
    <xf numFmtId="0" fontId="7" fillId="0" borderId="0" xfId="2" applyFont="1" applyAlignment="1" applyProtection="1">
      <alignment vertical="top" wrapText="1"/>
      <protection hidden="1"/>
    </xf>
    <xf numFmtId="0" fontId="5" fillId="0" borderId="0" xfId="2" applyFont="1" applyAlignment="1" applyProtection="1">
      <alignment horizontal="right" vertical="top" wrapText="1"/>
      <protection hidden="1"/>
    </xf>
    <xf numFmtId="0" fontId="5" fillId="0" borderId="0" xfId="2" applyNumberFormat="1" applyFont="1" applyAlignment="1" applyProtection="1">
      <alignment vertical="top" wrapText="1"/>
      <protection hidden="1"/>
    </xf>
    <xf numFmtId="0" fontId="5" fillId="0" borderId="0" xfId="2" applyFont="1" applyFill="1" applyAlignment="1" applyProtection="1">
      <alignment vertical="top" wrapText="1"/>
      <protection hidden="1"/>
    </xf>
    <xf numFmtId="0" fontId="5" fillId="0" borderId="0" xfId="2" applyFont="1" applyFill="1" applyBorder="1" applyAlignment="1" applyProtection="1">
      <alignment horizontal="center" vertical="top" wrapText="1"/>
      <protection hidden="1"/>
    </xf>
    <xf numFmtId="0" fontId="5" fillId="0" borderId="0" xfId="2" applyFont="1" applyFill="1" applyBorder="1" applyAlignment="1" applyProtection="1">
      <alignment horizontal="right" vertical="top" wrapText="1"/>
      <protection hidden="1"/>
    </xf>
    <xf numFmtId="183" fontId="7" fillId="0" borderId="15" xfId="3" applyNumberFormat="1" applyFont="1" applyBorder="1" applyAlignment="1" applyProtection="1">
      <alignment horizontal="center" vertical="top" wrapText="1"/>
      <protection hidden="1"/>
    </xf>
    <xf numFmtId="183" fontId="7" fillId="0" borderId="16" xfId="3" applyNumberFormat="1" applyFont="1" applyBorder="1" applyAlignment="1" applyProtection="1">
      <alignment horizontal="center" vertical="top" wrapText="1"/>
      <protection hidden="1"/>
    </xf>
    <xf numFmtId="0" fontId="5" fillId="0" borderId="17" xfId="2" applyFont="1" applyBorder="1" applyAlignment="1" applyProtection="1">
      <alignment horizontal="left" vertical="top" wrapText="1"/>
      <protection hidden="1"/>
    </xf>
    <xf numFmtId="184" fontId="5" fillId="6" borderId="9" xfId="2" applyNumberFormat="1" applyFont="1" applyFill="1" applyBorder="1" applyAlignment="1" applyProtection="1">
      <alignment horizontal="center" vertical="top" wrapText="1"/>
      <protection locked="0"/>
    </xf>
    <xf numFmtId="0" fontId="5" fillId="0" borderId="14" xfId="1" applyFont="1" applyBorder="1" applyAlignment="1" applyProtection="1">
      <alignment vertical="top" wrapText="1"/>
      <protection hidden="1"/>
    </xf>
    <xf numFmtId="0" fontId="5" fillId="0" borderId="4" xfId="1" applyFont="1" applyBorder="1" applyAlignment="1" applyProtection="1">
      <alignment vertical="top"/>
      <protection hidden="1"/>
    </xf>
    <xf numFmtId="0" fontId="5" fillId="0" borderId="10" xfId="1" applyFont="1" applyBorder="1" applyAlignment="1" applyProtection="1">
      <alignment vertical="top"/>
      <protection hidden="1"/>
    </xf>
    <xf numFmtId="184" fontId="5" fillId="3" borderId="1" xfId="2" applyNumberFormat="1" applyFont="1" applyFill="1" applyBorder="1" applyAlignment="1" applyProtection="1">
      <alignment horizontal="center" vertical="top" wrapText="1"/>
      <protection hidden="1"/>
    </xf>
    <xf numFmtId="184" fontId="5" fillId="3" borderId="8" xfId="2" applyNumberFormat="1" applyFont="1" applyFill="1" applyBorder="1" applyAlignment="1" applyProtection="1">
      <alignment horizontal="center" vertical="top" wrapText="1"/>
      <protection hidden="1"/>
    </xf>
    <xf numFmtId="185" fontId="7" fillId="9" borderId="18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19" xfId="4" applyNumberFormat="1" applyFont="1" applyFill="1" applyBorder="1" applyAlignment="1" applyProtection="1">
      <alignment horizontal="center" vertical="top" wrapText="1"/>
      <protection hidden="1"/>
    </xf>
    <xf numFmtId="184" fontId="5" fillId="3" borderId="20" xfId="2" applyNumberFormat="1" applyFont="1" applyFill="1" applyBorder="1" applyAlignment="1" applyProtection="1">
      <alignment horizontal="center" vertical="top" wrapText="1"/>
      <protection locked="0"/>
    </xf>
    <xf numFmtId="0" fontId="5" fillId="0" borderId="20" xfId="1" applyFont="1" applyBorder="1" applyAlignment="1" applyProtection="1">
      <alignment horizontal="left" vertical="top" wrapText="1"/>
      <protection hidden="1"/>
    </xf>
    <xf numFmtId="0" fontId="5" fillId="0" borderId="20" xfId="1" applyFont="1" applyBorder="1" applyAlignment="1" applyProtection="1">
      <alignment horizontal="justify" vertical="top" wrapText="1"/>
      <protection hidden="1"/>
    </xf>
    <xf numFmtId="0" fontId="7" fillId="0" borderId="21" xfId="1" applyFont="1" applyBorder="1" applyAlignment="1" applyProtection="1">
      <alignment horizontal="left" vertical="top" wrapText="1"/>
      <protection hidden="1"/>
    </xf>
    <xf numFmtId="185" fontId="7" fillId="9" borderId="22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23" xfId="4" applyNumberFormat="1" applyFont="1" applyFill="1" applyBorder="1" applyAlignment="1" applyProtection="1">
      <alignment horizontal="center" vertical="top" wrapText="1"/>
      <protection hidden="1"/>
    </xf>
    <xf numFmtId="184" fontId="7" fillId="7" borderId="24" xfId="0" applyNumberFormat="1" applyFont="1" applyFill="1" applyBorder="1" applyAlignment="1" applyProtection="1">
      <alignment horizontal="center" vertical="top" wrapText="1"/>
      <protection hidden="1"/>
    </xf>
    <xf numFmtId="184" fontId="7" fillId="7" borderId="1" xfId="0" applyNumberFormat="1" applyFont="1" applyFill="1" applyBorder="1" applyAlignment="1" applyProtection="1">
      <alignment horizontal="center" vertical="top" wrapText="1"/>
      <protection hidden="1"/>
    </xf>
    <xf numFmtId="0" fontId="5" fillId="0" borderId="1" xfId="1" applyFont="1" applyBorder="1" applyAlignment="1" applyProtection="1">
      <alignment horizontal="left" vertical="top" wrapText="1"/>
      <protection hidden="1"/>
    </xf>
    <xf numFmtId="0" fontId="5" fillId="0" borderId="1" xfId="1" applyFont="1" applyBorder="1" applyAlignment="1" applyProtection="1">
      <alignment horizontal="justify" vertical="top" wrapText="1"/>
      <protection hidden="1"/>
    </xf>
    <xf numFmtId="0" fontId="7" fillId="0" borderId="25" xfId="1" applyFont="1" applyBorder="1" applyAlignment="1" applyProtection="1">
      <alignment horizontal="left" vertical="top" wrapText="1"/>
      <protection hidden="1"/>
    </xf>
    <xf numFmtId="0" fontId="5" fillId="0" borderId="0" xfId="2" applyFont="1" applyBorder="1" applyAlignment="1" applyProtection="1">
      <alignment vertical="top" wrapText="1"/>
      <protection hidden="1"/>
    </xf>
    <xf numFmtId="185" fontId="7" fillId="9" borderId="24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26" xfId="4" applyNumberFormat="1" applyFont="1" applyFill="1" applyBorder="1" applyAlignment="1" applyProtection="1">
      <alignment horizontal="center" vertical="top" wrapText="1"/>
      <protection hidden="1"/>
    </xf>
    <xf numFmtId="184" fontId="5" fillId="3" borderId="1" xfId="2" applyNumberFormat="1" applyFont="1" applyFill="1" applyBorder="1" applyAlignment="1" applyProtection="1">
      <alignment horizontal="center" vertical="top" wrapText="1"/>
      <protection locked="0"/>
    </xf>
    <xf numFmtId="0" fontId="7" fillId="0" borderId="23" xfId="1" applyFont="1" applyBorder="1" applyAlignment="1" applyProtection="1">
      <alignment horizontal="left" vertical="top" wrapText="1"/>
      <protection hidden="1"/>
    </xf>
    <xf numFmtId="0" fontId="7" fillId="0" borderId="27" xfId="1" applyFont="1" applyBorder="1" applyAlignment="1" applyProtection="1">
      <alignment horizontal="left" vertical="top" wrapText="1"/>
      <protection hidden="1"/>
    </xf>
    <xf numFmtId="0" fontId="5" fillId="0" borderId="0" xfId="1" applyFont="1" applyAlignment="1" applyProtection="1">
      <alignment horizontal="left" vertical="top"/>
      <protection hidden="1"/>
    </xf>
    <xf numFmtId="184" fontId="5" fillId="3" borderId="3" xfId="2" applyNumberFormat="1" applyFont="1" applyFill="1" applyBorder="1" applyAlignment="1" applyProtection="1">
      <alignment horizontal="center" vertical="top" wrapText="1"/>
      <protection hidden="1"/>
    </xf>
    <xf numFmtId="164" fontId="5" fillId="0" borderId="0" xfId="2" applyNumberFormat="1" applyFont="1" applyFill="1" applyBorder="1" applyAlignment="1" applyProtection="1">
      <alignment horizontal="center" vertical="top" wrapText="1"/>
      <protection hidden="1"/>
    </xf>
    <xf numFmtId="164" fontId="5" fillId="3" borderId="1" xfId="2" applyNumberFormat="1" applyFont="1" applyFill="1" applyBorder="1" applyAlignment="1" applyProtection="1">
      <alignment horizontal="center" vertical="top" wrapText="1"/>
      <protection hidden="1"/>
    </xf>
    <xf numFmtId="164" fontId="5" fillId="0" borderId="7" xfId="2" applyNumberFormat="1" applyFont="1" applyFill="1" applyBorder="1" applyAlignment="1" applyProtection="1">
      <alignment horizontal="center" vertical="top" wrapText="1"/>
      <protection hidden="1"/>
    </xf>
    <xf numFmtId="185" fontId="7" fillId="9" borderId="28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29" xfId="4" applyNumberFormat="1" applyFont="1" applyFill="1" applyBorder="1" applyAlignment="1" applyProtection="1">
      <alignment horizontal="center" vertical="top" wrapText="1"/>
      <protection hidden="1"/>
    </xf>
    <xf numFmtId="184" fontId="7" fillId="7" borderId="28" xfId="0" applyNumberFormat="1" applyFont="1" applyFill="1" applyBorder="1" applyAlignment="1" applyProtection="1">
      <alignment horizontal="center" vertical="top" wrapText="1"/>
      <protection hidden="1"/>
    </xf>
    <xf numFmtId="184" fontId="7" fillId="7" borderId="30" xfId="0" applyNumberFormat="1" applyFont="1" applyFill="1" applyBorder="1" applyAlignment="1" applyProtection="1">
      <alignment horizontal="center" vertical="top" wrapText="1"/>
      <protection hidden="1"/>
    </xf>
    <xf numFmtId="0" fontId="5" fillId="0" borderId="30" xfId="1" applyFont="1" applyBorder="1" applyAlignment="1" applyProtection="1">
      <alignment horizontal="left" vertical="top" wrapText="1"/>
      <protection hidden="1"/>
    </xf>
    <xf numFmtId="0" fontId="5" fillId="0" borderId="30" xfId="1" applyFont="1" applyBorder="1" applyAlignment="1" applyProtection="1">
      <alignment horizontal="justify" vertical="top" wrapText="1"/>
      <protection hidden="1"/>
    </xf>
    <xf numFmtId="0" fontId="7" fillId="0" borderId="31" xfId="1" applyFont="1" applyBorder="1" applyAlignment="1" applyProtection="1">
      <alignment horizontal="left" vertical="top" wrapText="1"/>
      <protection hidden="1"/>
    </xf>
    <xf numFmtId="0" fontId="7" fillId="4" borderId="1" xfId="2" applyFont="1" applyFill="1" applyBorder="1" applyAlignment="1" applyProtection="1">
      <alignment horizontal="center" vertical="top" wrapText="1"/>
      <protection hidden="1"/>
    </xf>
    <xf numFmtId="0" fontId="7" fillId="4" borderId="8" xfId="2" applyFont="1" applyFill="1" applyBorder="1" applyAlignment="1" applyProtection="1">
      <alignment horizontal="center" vertical="top" wrapText="1"/>
      <protection hidden="1"/>
    </xf>
    <xf numFmtId="185" fontId="7" fillId="10" borderId="22" xfId="4" applyNumberFormat="1" applyFont="1" applyFill="1" applyBorder="1" applyAlignment="1" applyProtection="1">
      <alignment horizontal="center" vertical="top" wrapText="1"/>
      <protection hidden="1"/>
    </xf>
    <xf numFmtId="185" fontId="7" fillId="10" borderId="23" xfId="4" applyNumberFormat="1" applyFont="1" applyFill="1" applyBorder="1" applyAlignment="1" applyProtection="1">
      <alignment horizontal="center" vertical="top" wrapText="1"/>
      <protection hidden="1"/>
    </xf>
    <xf numFmtId="0" fontId="7" fillId="4" borderId="22" xfId="1" applyFont="1" applyFill="1" applyBorder="1" applyAlignment="1" applyProtection="1">
      <alignment horizontal="center" vertical="top" wrapText="1"/>
      <protection hidden="1"/>
    </xf>
    <xf numFmtId="0" fontId="7" fillId="4" borderId="3" xfId="1" applyFont="1" applyFill="1" applyBorder="1" applyAlignment="1" applyProtection="1">
      <alignment horizontal="center" vertical="top" wrapText="1"/>
      <protection hidden="1"/>
    </xf>
    <xf numFmtId="0" fontId="7" fillId="4" borderId="3" xfId="1" applyFont="1" applyFill="1" applyBorder="1" applyAlignment="1" applyProtection="1">
      <alignment horizontal="left" vertical="top" wrapText="1"/>
      <protection hidden="1"/>
    </xf>
    <xf numFmtId="0" fontId="7" fillId="4" borderId="23" xfId="1" applyFont="1" applyFill="1" applyBorder="1" applyAlignment="1" applyProtection="1">
      <alignment horizontal="left" vertical="top" wrapText="1"/>
      <protection hidden="1"/>
    </xf>
    <xf numFmtId="0" fontId="7" fillId="4" borderId="1" xfId="2" applyFont="1" applyFill="1" applyBorder="1" applyAlignment="1" applyProtection="1">
      <alignment horizontal="center" vertical="top" wrapText="1"/>
      <protection hidden="1"/>
    </xf>
    <xf numFmtId="0" fontId="7" fillId="4" borderId="8" xfId="2" applyFont="1" applyFill="1" applyBorder="1" applyAlignment="1" applyProtection="1">
      <alignment horizontal="center" vertical="top" wrapText="1"/>
      <protection hidden="1"/>
    </xf>
    <xf numFmtId="0" fontId="7" fillId="4" borderId="22" xfId="2" applyFont="1" applyFill="1" applyBorder="1" applyAlignment="1" applyProtection="1">
      <alignment horizontal="center" vertical="top" wrapText="1"/>
      <protection hidden="1"/>
    </xf>
    <xf numFmtId="0" fontId="7" fillId="4" borderId="23" xfId="2" applyFont="1" applyFill="1" applyBorder="1" applyAlignment="1" applyProtection="1">
      <alignment horizontal="center" vertical="top" wrapText="1"/>
      <protection hidden="1"/>
    </xf>
    <xf numFmtId="0" fontId="7" fillId="4" borderId="24" xfId="1" applyFont="1" applyFill="1" applyBorder="1" applyAlignment="1" applyProtection="1">
      <alignment horizontal="center" vertical="top" wrapText="1"/>
      <protection hidden="1"/>
    </xf>
    <xf numFmtId="0" fontId="7" fillId="4" borderId="1" xfId="1" applyFont="1" applyFill="1" applyBorder="1" applyAlignment="1" applyProtection="1">
      <alignment horizontal="center" vertical="top" wrapText="1"/>
      <protection hidden="1"/>
    </xf>
    <xf numFmtId="0" fontId="7" fillId="4" borderId="1" xfId="1" applyFont="1" applyFill="1" applyBorder="1" applyAlignment="1" applyProtection="1">
      <alignment horizontal="right" vertical="top" wrapText="1"/>
      <protection hidden="1"/>
    </xf>
    <xf numFmtId="0" fontId="7" fillId="4" borderId="26" xfId="1" applyFont="1" applyFill="1" applyBorder="1" applyAlignment="1" applyProtection="1">
      <alignment horizontal="right" vertical="top" wrapText="1"/>
      <protection hidden="1"/>
    </xf>
    <xf numFmtId="0" fontId="7" fillId="4" borderId="32" xfId="2" applyFont="1" applyFill="1" applyBorder="1" applyAlignment="1" applyProtection="1">
      <alignment horizontal="center" vertical="top" wrapText="1"/>
      <protection hidden="1"/>
    </xf>
    <xf numFmtId="0" fontId="7" fillId="4" borderId="33" xfId="2" applyFont="1" applyFill="1" applyBorder="1" applyAlignment="1" applyProtection="1">
      <alignment horizontal="center" vertical="top" wrapText="1"/>
      <protection hidden="1"/>
    </xf>
    <xf numFmtId="0" fontId="7" fillId="4" borderId="32" xfId="1" applyFont="1" applyFill="1" applyBorder="1" applyAlignment="1" applyProtection="1">
      <alignment horizontal="center" vertical="top" wrapText="1"/>
      <protection hidden="1"/>
    </xf>
    <xf numFmtId="0" fontId="7" fillId="4" borderId="34" xfId="1" applyFont="1" applyFill="1" applyBorder="1" applyAlignment="1" applyProtection="1">
      <alignment horizontal="center" vertical="top" wrapText="1"/>
      <protection hidden="1"/>
    </xf>
    <xf numFmtId="0" fontId="7" fillId="4" borderId="35" xfId="1" applyFont="1" applyFill="1" applyBorder="1" applyAlignment="1" applyProtection="1">
      <alignment horizontal="center" vertical="top" wrapText="1"/>
      <protection hidden="1"/>
    </xf>
    <xf numFmtId="0" fontId="7" fillId="4" borderId="30" xfId="1" applyFont="1" applyFill="1" applyBorder="1" applyAlignment="1" applyProtection="1">
      <alignment horizontal="left" vertical="top" wrapText="1"/>
      <protection hidden="1"/>
    </xf>
    <xf numFmtId="0" fontId="7" fillId="4" borderId="29" xfId="1" applyFont="1" applyFill="1" applyBorder="1" applyAlignment="1" applyProtection="1">
      <alignment horizontal="left" vertical="top" wrapText="1"/>
      <protection hidden="1"/>
    </xf>
    <xf numFmtId="0" fontId="5" fillId="11" borderId="36" xfId="1" applyFont="1" applyFill="1" applyBorder="1" applyAlignment="1" applyProtection="1">
      <alignment horizontal="left" vertical="top" wrapText="1"/>
      <protection locked="0"/>
    </xf>
    <xf numFmtId="0" fontId="5" fillId="11" borderId="37" xfId="1" applyFont="1" applyFill="1" applyBorder="1" applyAlignment="1" applyProtection="1">
      <alignment horizontal="left" vertical="top" wrapText="1"/>
      <protection locked="0"/>
    </xf>
    <xf numFmtId="0" fontId="5" fillId="11" borderId="38" xfId="1" applyFont="1" applyFill="1" applyBorder="1" applyAlignment="1" applyProtection="1">
      <alignment horizontal="left" vertical="top" wrapText="1"/>
      <protection locked="0"/>
    </xf>
    <xf numFmtId="0" fontId="7" fillId="2" borderId="20" xfId="1" applyFont="1" applyFill="1" applyBorder="1" applyAlignment="1" applyProtection="1">
      <alignment horizontal="left" vertical="top" wrapText="1"/>
      <protection hidden="1"/>
    </xf>
    <xf numFmtId="0" fontId="7" fillId="2" borderId="39" xfId="1" applyFont="1" applyFill="1" applyBorder="1" applyAlignment="1" applyProtection="1">
      <alignment horizontal="left" vertical="top" wrapText="1"/>
      <protection hidden="1"/>
    </xf>
    <xf numFmtId="0" fontId="5" fillId="0" borderId="40" xfId="1" applyFont="1" applyBorder="1" applyAlignment="1" applyProtection="1">
      <alignment horizontal="left" vertical="top" wrapText="1"/>
      <protection hidden="1"/>
    </xf>
    <xf numFmtId="0" fontId="5" fillId="0" borderId="5" xfId="1" applyFont="1" applyBorder="1" applyAlignment="1" applyProtection="1">
      <alignment horizontal="left" vertical="top" wrapText="1"/>
      <protection hidden="1"/>
    </xf>
    <xf numFmtId="0" fontId="5" fillId="0" borderId="2" xfId="1" applyFont="1" applyBorder="1" applyAlignment="1" applyProtection="1">
      <alignment horizontal="left" vertical="top" wrapText="1"/>
      <protection hidden="1"/>
    </xf>
    <xf numFmtId="0" fontId="7" fillId="2" borderId="1" xfId="1" applyFont="1" applyFill="1" applyBorder="1" applyAlignment="1" applyProtection="1">
      <alignment horizontal="left" vertical="top" wrapText="1"/>
      <protection hidden="1"/>
    </xf>
    <xf numFmtId="0" fontId="7" fillId="2" borderId="26" xfId="1" applyFont="1" applyFill="1" applyBorder="1" applyAlignment="1" applyProtection="1">
      <alignment horizontal="left" vertical="top" wrapText="1"/>
      <protection hidden="1"/>
    </xf>
    <xf numFmtId="0" fontId="7" fillId="4" borderId="34" xfId="1" applyFont="1" applyFill="1" applyBorder="1" applyAlignment="1" applyProtection="1">
      <alignment vertical="top" wrapText="1"/>
      <protection hidden="1"/>
    </xf>
    <xf numFmtId="0" fontId="7" fillId="4" borderId="33" xfId="1" applyFont="1" applyFill="1" applyBorder="1" applyAlignment="1" applyProtection="1">
      <alignment vertical="top" wrapText="1"/>
      <protection hidden="1"/>
    </xf>
    <xf numFmtId="0" fontId="7" fillId="0" borderId="39" xfId="1" applyFont="1" applyBorder="1" applyAlignment="1" applyProtection="1">
      <alignment horizontal="justify" vertical="top" wrapText="1"/>
      <protection hidden="1"/>
    </xf>
    <xf numFmtId="185" fontId="7" fillId="9" borderId="41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42" xfId="4" applyNumberFormat="1" applyFont="1" applyFill="1" applyBorder="1" applyAlignment="1" applyProtection="1">
      <alignment horizontal="center" vertical="top" wrapText="1"/>
      <protection hidden="1"/>
    </xf>
    <xf numFmtId="0" fontId="7" fillId="0" borderId="26" xfId="1" applyFont="1" applyBorder="1" applyAlignment="1" applyProtection="1">
      <alignment horizontal="justify" vertical="top" wrapText="1"/>
      <protection hidden="1"/>
    </xf>
    <xf numFmtId="0" fontId="5" fillId="0" borderId="1" xfId="1" applyFont="1" applyBorder="1" applyAlignment="1" applyProtection="1">
      <alignment horizontal="justify" vertical="top"/>
      <protection hidden="1"/>
    </xf>
    <xf numFmtId="0" fontId="7" fillId="0" borderId="26" xfId="1" applyFont="1" applyBorder="1" applyAlignment="1" applyProtection="1">
      <alignment horizontal="left" vertical="top" wrapText="1"/>
      <protection hidden="1"/>
    </xf>
    <xf numFmtId="10" fontId="5" fillId="0" borderId="1" xfId="1" applyNumberFormat="1" applyFont="1" applyBorder="1" applyAlignment="1" applyProtection="1">
      <alignment horizontal="justify" vertical="top" wrapText="1"/>
      <protection hidden="1"/>
    </xf>
    <xf numFmtId="185" fontId="7" fillId="10" borderId="24" xfId="4" applyNumberFormat="1" applyFont="1" applyFill="1" applyBorder="1" applyAlignment="1" applyProtection="1">
      <alignment horizontal="center" vertical="top" wrapText="1"/>
      <protection hidden="1"/>
    </xf>
    <xf numFmtId="185" fontId="7" fillId="10" borderId="26" xfId="4" applyNumberFormat="1" applyFont="1" applyFill="1" applyBorder="1" applyAlignment="1" applyProtection="1">
      <alignment horizontal="center" vertical="top" wrapText="1"/>
      <protection hidden="1"/>
    </xf>
    <xf numFmtId="0" fontId="7" fillId="4" borderId="24" xfId="1" applyFont="1" applyFill="1" applyBorder="1" applyAlignment="1" applyProtection="1">
      <alignment horizontal="center" vertical="top" wrapText="1"/>
      <protection hidden="1"/>
    </xf>
    <xf numFmtId="0" fontId="7" fillId="4" borderId="1" xfId="1" applyFont="1" applyFill="1" applyBorder="1" applyAlignment="1" applyProtection="1">
      <alignment horizontal="center" vertical="top" wrapText="1"/>
      <protection hidden="1"/>
    </xf>
    <xf numFmtId="0" fontId="7" fillId="4" borderId="1" xfId="1" applyFont="1" applyFill="1" applyBorder="1" applyAlignment="1" applyProtection="1">
      <alignment horizontal="left" vertical="top" wrapText="1"/>
      <protection hidden="1"/>
    </xf>
    <xf numFmtId="0" fontId="7" fillId="4" borderId="26" xfId="1" applyFont="1" applyFill="1" applyBorder="1" applyAlignment="1" applyProtection="1">
      <alignment horizontal="left" vertical="top" wrapText="1"/>
      <protection hidden="1"/>
    </xf>
    <xf numFmtId="185" fontId="7" fillId="9" borderId="43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39" xfId="4" applyNumberFormat="1" applyFont="1" applyFill="1" applyBorder="1" applyAlignment="1" applyProtection="1">
      <alignment horizontal="center" vertical="top" wrapText="1"/>
      <protection hidden="1"/>
    </xf>
    <xf numFmtId="0" fontId="5" fillId="0" borderId="20" xfId="1" applyFont="1" applyBorder="1" applyAlignment="1" applyProtection="1">
      <alignment horizontal="left" vertical="top"/>
      <protection hidden="1"/>
    </xf>
    <xf numFmtId="10" fontId="5" fillId="0" borderId="20" xfId="1" applyNumberFormat="1" applyFont="1" applyBorder="1" applyAlignment="1" applyProtection="1">
      <alignment horizontal="left" vertical="top" wrapText="1"/>
      <protection hidden="1"/>
    </xf>
    <xf numFmtId="0" fontId="5" fillId="0" borderId="39" xfId="1" applyFont="1" applyBorder="1" applyAlignment="1" applyProtection="1">
      <alignment horizontal="left" vertical="top" wrapText="1"/>
      <protection hidden="1"/>
    </xf>
    <xf numFmtId="0" fontId="5" fillId="0" borderId="1" xfId="1" applyFont="1" applyBorder="1" applyAlignment="1" applyProtection="1">
      <alignment horizontal="left" vertical="top"/>
      <protection hidden="1"/>
    </xf>
    <xf numFmtId="10" fontId="5" fillId="0" borderId="1" xfId="1" applyNumberFormat="1" applyFont="1" applyBorder="1" applyAlignment="1" applyProtection="1">
      <alignment horizontal="left" vertical="top" wrapText="1"/>
      <protection hidden="1"/>
    </xf>
    <xf numFmtId="0" fontId="5" fillId="0" borderId="26" xfId="1" applyFont="1" applyBorder="1" applyAlignment="1" applyProtection="1">
      <alignment horizontal="left" vertical="top" wrapText="1"/>
      <protection hidden="1"/>
    </xf>
    <xf numFmtId="0" fontId="5" fillId="0" borderId="1" xfId="1" applyFont="1" applyBorder="1" applyAlignment="1" applyProtection="1">
      <alignment vertical="top"/>
      <protection hidden="1"/>
    </xf>
    <xf numFmtId="184" fontId="5" fillId="3" borderId="30" xfId="2" applyNumberFormat="1" applyFont="1" applyFill="1" applyBorder="1" applyAlignment="1" applyProtection="1">
      <alignment horizontal="center" vertical="top" wrapText="1"/>
      <protection locked="0"/>
    </xf>
    <xf numFmtId="0" fontId="5" fillId="0" borderId="29" xfId="1" applyFont="1" applyBorder="1" applyAlignment="1" applyProtection="1">
      <alignment horizontal="left" vertical="top" wrapText="1"/>
      <protection hidden="1"/>
    </xf>
    <xf numFmtId="0" fontId="5" fillId="0" borderId="0" xfId="1" applyFont="1" applyBorder="1" applyAlignment="1" applyProtection="1">
      <alignment vertical="top"/>
      <protection hidden="1"/>
    </xf>
    <xf numFmtId="184" fontId="5" fillId="0" borderId="0" xfId="2" applyNumberFormat="1" applyFont="1" applyFill="1" applyBorder="1" applyAlignment="1" applyProtection="1">
      <alignment horizontal="center" vertical="top" wrapText="1"/>
      <protection hidden="1"/>
    </xf>
    <xf numFmtId="185" fontId="7" fillId="0" borderId="0" xfId="4" applyNumberFormat="1" applyFont="1" applyFill="1" applyBorder="1" applyAlignment="1" applyProtection="1">
      <alignment horizontal="center" vertical="top" wrapText="1"/>
      <protection hidden="1"/>
    </xf>
    <xf numFmtId="0" fontId="5" fillId="0" borderId="13" xfId="1" applyFont="1" applyBorder="1" applyAlignment="1" applyProtection="1">
      <alignment vertical="top"/>
      <protection hidden="1"/>
    </xf>
    <xf numFmtId="0" fontId="7" fillId="0" borderId="1" xfId="1" applyFont="1" applyBorder="1" applyAlignment="1" applyProtection="1">
      <alignment horizontal="left" vertical="top" wrapText="1"/>
      <protection hidden="1"/>
    </xf>
    <xf numFmtId="0" fontId="5" fillId="0" borderId="3" xfId="1" applyFont="1" applyBorder="1" applyAlignment="1" applyProtection="1">
      <alignment horizontal="left" vertical="top" wrapText="1"/>
      <protection hidden="1"/>
    </xf>
    <xf numFmtId="0" fontId="7" fillId="0" borderId="0" xfId="1" applyFont="1" applyBorder="1" applyAlignment="1" applyProtection="1">
      <alignment horizontal="left" vertical="top" wrapText="1"/>
      <protection hidden="1"/>
    </xf>
    <xf numFmtId="0" fontId="7" fillId="4" borderId="14" xfId="1" applyFont="1" applyFill="1" applyBorder="1" applyAlignment="1" applyProtection="1">
      <alignment horizontal="center" vertical="top" wrapText="1"/>
      <protection hidden="1"/>
    </xf>
    <xf numFmtId="0" fontId="7" fillId="4" borderId="4" xfId="1" applyFont="1" applyFill="1" applyBorder="1" applyAlignment="1" applyProtection="1">
      <alignment horizontal="center" vertical="top" wrapText="1"/>
      <protection hidden="1"/>
    </xf>
    <xf numFmtId="0" fontId="7" fillId="4" borderId="10" xfId="1" applyFont="1" applyFill="1" applyBorder="1" applyAlignment="1" applyProtection="1">
      <alignment horizontal="center" vertical="top" wrapText="1"/>
      <protection hidden="1"/>
    </xf>
    <xf numFmtId="0" fontId="7" fillId="4" borderId="9" xfId="1" applyFont="1" applyFill="1" applyBorder="1" applyAlignment="1" applyProtection="1">
      <alignment horizontal="left" vertical="top" wrapText="1"/>
      <protection hidden="1"/>
    </xf>
    <xf numFmtId="14" fontId="5" fillId="0" borderId="1" xfId="1" applyNumberFormat="1" applyFont="1" applyBorder="1" applyAlignment="1" applyProtection="1">
      <alignment horizontal="justify" vertical="top" wrapText="1"/>
      <protection hidden="1"/>
    </xf>
    <xf numFmtId="0" fontId="7" fillId="0" borderId="29" xfId="1" applyFont="1" applyBorder="1" applyAlignment="1" applyProtection="1">
      <alignment horizontal="justify" vertical="top" wrapText="1"/>
      <protection hidden="1"/>
    </xf>
    <xf numFmtId="184" fontId="5" fillId="3" borderId="12" xfId="2" applyNumberFormat="1" applyFont="1" applyFill="1" applyBorder="1" applyAlignment="1" applyProtection="1">
      <alignment horizontal="center" vertical="top" wrapText="1"/>
      <protection hidden="1"/>
    </xf>
    <xf numFmtId="185" fontId="7" fillId="9" borderId="44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45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46" xfId="4" applyNumberFormat="1" applyFont="1" applyFill="1" applyBorder="1" applyAlignment="1" applyProtection="1">
      <alignment horizontal="center" vertical="top" wrapText="1"/>
      <protection hidden="1"/>
    </xf>
    <xf numFmtId="184" fontId="7" fillId="7" borderId="43" xfId="0" applyNumberFormat="1" applyFont="1" applyFill="1" applyBorder="1" applyAlignment="1" applyProtection="1">
      <alignment horizontal="center" vertical="top" wrapText="1"/>
      <protection hidden="1"/>
    </xf>
    <xf numFmtId="184" fontId="7" fillId="7" borderId="20" xfId="0" applyNumberFormat="1" applyFont="1" applyFill="1" applyBorder="1" applyAlignment="1" applyProtection="1">
      <alignment horizontal="center" vertical="top" wrapText="1"/>
      <protection hidden="1"/>
    </xf>
    <xf numFmtId="0" fontId="9" fillId="0" borderId="20" xfId="1" applyFont="1" applyBorder="1" applyAlignment="1" applyProtection="1">
      <alignment horizontal="justify" vertical="top" wrapText="1"/>
      <protection hidden="1"/>
    </xf>
    <xf numFmtId="185" fontId="7" fillId="9" borderId="47" xfId="4" applyNumberFormat="1" applyFont="1" applyFill="1" applyBorder="1" applyAlignment="1" applyProtection="1">
      <alignment horizontal="center" vertical="top" wrapText="1"/>
      <protection hidden="1"/>
    </xf>
    <xf numFmtId="184" fontId="5" fillId="3" borderId="24" xfId="2" applyNumberFormat="1" applyFont="1" applyFill="1" applyBorder="1" applyAlignment="1" applyProtection="1">
      <alignment horizontal="center" vertical="top" wrapText="1"/>
      <protection locked="0"/>
    </xf>
    <xf numFmtId="0" fontId="9" fillId="0" borderId="1" xfId="1" applyFont="1" applyBorder="1" applyAlignment="1" applyProtection="1">
      <alignment horizontal="justify" vertical="top" wrapText="1"/>
      <protection hidden="1"/>
    </xf>
    <xf numFmtId="185" fontId="7" fillId="9" borderId="6" xfId="4" applyNumberFormat="1" applyFont="1" applyFill="1" applyBorder="1" applyAlignment="1" applyProtection="1">
      <alignment horizontal="center" vertical="top" wrapText="1"/>
      <protection hidden="1"/>
    </xf>
    <xf numFmtId="185" fontId="7" fillId="9" borderId="5" xfId="4" applyNumberFormat="1" applyFont="1" applyFill="1" applyBorder="1" applyAlignment="1" applyProtection="1">
      <alignment horizontal="center" vertical="top" wrapText="1"/>
      <protection hidden="1"/>
    </xf>
    <xf numFmtId="185" fontId="7" fillId="10" borderId="5" xfId="4" applyNumberFormat="1" applyFont="1" applyFill="1" applyBorder="1" applyAlignment="1" applyProtection="1">
      <alignment horizontal="center" vertical="top" wrapText="1"/>
      <protection hidden="1"/>
    </xf>
    <xf numFmtId="0" fontId="7" fillId="4" borderId="6" xfId="2" applyFont="1" applyFill="1" applyBorder="1" applyAlignment="1" applyProtection="1">
      <alignment horizontal="center" vertical="top" wrapText="1"/>
      <protection hidden="1"/>
    </xf>
    <xf numFmtId="0" fontId="7" fillId="4" borderId="34" xfId="2" applyFont="1" applyFill="1" applyBorder="1" applyAlignment="1" applyProtection="1">
      <alignment horizontal="center" vertical="top" wrapText="1"/>
      <protection hidden="1"/>
    </xf>
    <xf numFmtId="184" fontId="5" fillId="3" borderId="43" xfId="2" applyNumberFormat="1" applyFont="1" applyFill="1" applyBorder="1" applyAlignment="1" applyProtection="1">
      <alignment horizontal="center" vertical="top" wrapText="1"/>
      <protection locked="0"/>
    </xf>
    <xf numFmtId="0" fontId="7" fillId="4" borderId="52" xfId="1" applyFont="1" applyFill="1" applyBorder="1" applyAlignment="1" applyProtection="1">
      <alignment horizontal="center" vertical="top" wrapText="1"/>
      <protection hidden="1"/>
    </xf>
    <xf numFmtId="0" fontId="7" fillId="4" borderId="53" xfId="2" applyFont="1" applyFill="1" applyBorder="1" applyAlignment="1" applyProtection="1">
      <alignment horizontal="center" vertical="top" wrapText="1"/>
      <protection hidden="1"/>
    </xf>
    <xf numFmtId="0" fontId="7" fillId="4" borderId="54" xfId="2" applyFont="1" applyFill="1" applyBorder="1" applyAlignment="1" applyProtection="1">
      <alignment horizontal="center" vertical="top" wrapText="1"/>
      <protection hidden="1"/>
    </xf>
    <xf numFmtId="0" fontId="7" fillId="4" borderId="55" xfId="1" applyFont="1" applyFill="1" applyBorder="1" applyAlignment="1" applyProtection="1">
      <alignment horizontal="center" vertical="top" wrapText="1"/>
      <protection hidden="1"/>
    </xf>
    <xf numFmtId="0" fontId="7" fillId="4" borderId="56" xfId="2" applyFont="1" applyFill="1" applyBorder="1" applyAlignment="1" applyProtection="1">
      <alignment horizontal="center" vertical="top" wrapText="1"/>
      <protection hidden="1"/>
    </xf>
    <xf numFmtId="0" fontId="7" fillId="4" borderId="57" xfId="1" applyFont="1" applyFill="1" applyBorder="1" applyAlignment="1" applyProtection="1">
      <alignment horizontal="center" vertical="top" wrapText="1"/>
      <protection hidden="1"/>
    </xf>
    <xf numFmtId="0" fontId="5" fillId="0" borderId="0" xfId="6" applyFont="1" applyAlignment="1" applyProtection="1">
      <alignment vertical="top"/>
      <protection hidden="1"/>
    </xf>
    <xf numFmtId="0" fontId="5" fillId="0" borderId="0" xfId="6" applyFont="1" applyAlignment="1" applyProtection="1">
      <alignment wrapText="1"/>
      <protection hidden="1"/>
    </xf>
    <xf numFmtId="183" fontId="7" fillId="0" borderId="15" xfId="7" applyNumberFormat="1" applyFont="1" applyBorder="1" applyAlignment="1" applyProtection="1">
      <alignment horizontal="center" vertical="top" wrapText="1"/>
      <protection hidden="1"/>
    </xf>
    <xf numFmtId="183" fontId="7" fillId="0" borderId="16" xfId="7" applyNumberFormat="1" applyFont="1" applyBorder="1" applyAlignment="1" applyProtection="1">
      <alignment horizontal="center" vertical="top" wrapText="1"/>
      <protection hidden="1"/>
    </xf>
    <xf numFmtId="0" fontId="5" fillId="0" borderId="59" xfId="6" applyFont="1" applyBorder="1" applyAlignment="1" applyProtection="1">
      <alignment vertical="top" wrapText="1"/>
      <protection hidden="1"/>
    </xf>
    <xf numFmtId="0" fontId="5" fillId="0" borderId="0" xfId="6" applyFont="1" applyBorder="1" applyAlignment="1" applyProtection="1">
      <alignment vertical="top"/>
      <protection hidden="1"/>
    </xf>
    <xf numFmtId="184" fontId="7" fillId="9" borderId="43" xfId="8" applyNumberFormat="1" applyFont="1" applyFill="1" applyBorder="1" applyAlignment="1" applyProtection="1">
      <alignment horizontal="center" vertical="top" wrapText="1"/>
      <protection hidden="1"/>
    </xf>
    <xf numFmtId="184" fontId="7" fillId="9" borderId="39" xfId="8" applyNumberFormat="1" applyFont="1" applyFill="1" applyBorder="1" applyAlignment="1" applyProtection="1">
      <alignment horizontal="center" vertical="top" wrapText="1"/>
      <protection hidden="1"/>
    </xf>
    <xf numFmtId="0" fontId="5" fillId="0" borderId="20" xfId="6" applyFont="1" applyBorder="1" applyAlignment="1" applyProtection="1">
      <alignment horizontal="justify" vertical="top" wrapText="1"/>
      <protection hidden="1"/>
    </xf>
    <xf numFmtId="0" fontId="7" fillId="0" borderId="39" xfId="6" applyFont="1" applyBorder="1" applyAlignment="1" applyProtection="1">
      <alignment horizontal="left" vertical="top" wrapText="1"/>
      <protection hidden="1"/>
    </xf>
    <xf numFmtId="184" fontId="7" fillId="9" borderId="24" xfId="8" applyNumberFormat="1" applyFont="1" applyFill="1" applyBorder="1" applyAlignment="1" applyProtection="1">
      <alignment horizontal="center" vertical="top" wrapText="1"/>
      <protection hidden="1"/>
    </xf>
    <xf numFmtId="184" fontId="7" fillId="9" borderId="26" xfId="8" applyNumberFormat="1" applyFont="1" applyFill="1" applyBorder="1" applyAlignment="1" applyProtection="1">
      <alignment horizontal="center" vertical="top" wrapText="1"/>
      <protection hidden="1"/>
    </xf>
    <xf numFmtId="184" fontId="7" fillId="5" borderId="1" xfId="6" applyNumberFormat="1" applyFont="1" applyFill="1" applyBorder="1" applyAlignment="1" applyProtection="1">
      <alignment horizontal="center" vertical="top" wrapText="1"/>
      <protection hidden="1"/>
    </xf>
    <xf numFmtId="0" fontId="5" fillId="0" borderId="1" xfId="6" applyFont="1" applyBorder="1" applyAlignment="1" applyProtection="1">
      <alignment horizontal="justify" vertical="top" wrapText="1"/>
      <protection hidden="1"/>
    </xf>
    <xf numFmtId="0" fontId="7" fillId="0" borderId="23" xfId="6" applyFont="1" applyBorder="1" applyAlignment="1" applyProtection="1">
      <alignment vertical="top" wrapText="1"/>
      <protection hidden="1"/>
    </xf>
    <xf numFmtId="10" fontId="5" fillId="0" borderId="1" xfId="6" applyNumberFormat="1" applyFont="1" applyBorder="1" applyAlignment="1" applyProtection="1">
      <alignment horizontal="left" vertical="top" wrapText="1"/>
      <protection hidden="1"/>
    </xf>
    <xf numFmtId="0" fontId="5" fillId="0" borderId="1" xfId="6" applyFont="1" applyBorder="1" applyAlignment="1" applyProtection="1">
      <alignment horizontal="left" vertical="top" wrapText="1"/>
      <protection hidden="1"/>
    </xf>
    <xf numFmtId="0" fontId="7" fillId="0" borderId="25" xfId="6" applyFont="1" applyBorder="1" applyAlignment="1" applyProtection="1">
      <alignment vertical="top" wrapText="1"/>
      <protection hidden="1"/>
    </xf>
    <xf numFmtId="0" fontId="5" fillId="0" borderId="0" xfId="6" applyFont="1" applyFill="1" applyBorder="1" applyAlignment="1" applyProtection="1">
      <alignment horizontal="left" vertical="top" wrapText="1"/>
      <protection hidden="1"/>
    </xf>
    <xf numFmtId="0" fontId="7" fillId="0" borderId="27" xfId="6" applyFont="1" applyBorder="1" applyAlignment="1" applyProtection="1">
      <alignment vertical="top" wrapText="1"/>
      <protection hidden="1"/>
    </xf>
    <xf numFmtId="0" fontId="5" fillId="0" borderId="0" xfId="6" applyFont="1" applyBorder="1" applyAlignment="1" applyProtection="1">
      <alignment horizontal="left" vertical="top" wrapText="1"/>
      <protection hidden="1"/>
    </xf>
    <xf numFmtId="0" fontId="5" fillId="0" borderId="3" xfId="6" applyFont="1" applyBorder="1" applyAlignment="1" applyProtection="1">
      <alignment horizontal="justify" vertical="top" wrapText="1"/>
      <protection hidden="1"/>
    </xf>
    <xf numFmtId="184" fontId="7" fillId="5" borderId="30" xfId="6" applyNumberFormat="1" applyFont="1" applyFill="1" applyBorder="1" applyAlignment="1" applyProtection="1">
      <alignment horizontal="center" vertical="top" wrapText="1"/>
      <protection hidden="1"/>
    </xf>
    <xf numFmtId="0" fontId="5" fillId="0" borderId="58" xfId="6" applyFont="1" applyBorder="1" applyAlignment="1" applyProtection="1">
      <alignment horizontal="left" vertical="top" wrapText="1"/>
      <protection hidden="1"/>
    </xf>
    <xf numFmtId="0" fontId="5" fillId="0" borderId="30" xfId="6" applyFont="1" applyBorder="1" applyAlignment="1" applyProtection="1">
      <alignment horizontal="left" vertical="top" wrapText="1"/>
      <protection hidden="1"/>
    </xf>
    <xf numFmtId="0" fontId="7" fillId="0" borderId="29" xfId="6" applyFont="1" applyBorder="1" applyAlignment="1" applyProtection="1">
      <alignment horizontal="left" vertical="top" wrapText="1"/>
      <protection hidden="1"/>
    </xf>
    <xf numFmtId="185" fontId="7" fillId="10" borderId="24" xfId="8" applyNumberFormat="1" applyFont="1" applyFill="1" applyBorder="1" applyAlignment="1" applyProtection="1">
      <alignment horizontal="center" vertical="top" wrapText="1"/>
      <protection hidden="1"/>
    </xf>
    <xf numFmtId="185" fontId="7" fillId="10" borderId="26" xfId="8" applyNumberFormat="1" applyFont="1" applyFill="1" applyBorder="1" applyAlignment="1" applyProtection="1">
      <alignment horizontal="center" vertical="top" wrapText="1"/>
      <protection hidden="1"/>
    </xf>
    <xf numFmtId="0" fontId="7" fillId="4" borderId="20" xfId="6" applyFont="1" applyFill="1" applyBorder="1" applyAlignment="1" applyProtection="1">
      <alignment horizontal="center" vertical="top" wrapText="1"/>
      <protection hidden="1"/>
    </xf>
    <xf numFmtId="0" fontId="7" fillId="4" borderId="20" xfId="6" applyFont="1" applyFill="1" applyBorder="1" applyAlignment="1" applyProtection="1">
      <alignment horizontal="left" vertical="top" wrapText="1"/>
      <protection hidden="1"/>
    </xf>
    <xf numFmtId="0" fontId="7" fillId="4" borderId="39" xfId="6" applyFont="1" applyFill="1" applyBorder="1" applyAlignment="1" applyProtection="1">
      <alignment horizontal="left" vertical="top" wrapText="1"/>
      <protection hidden="1"/>
    </xf>
    <xf numFmtId="0" fontId="7" fillId="4" borderId="1" xfId="6" applyFont="1" applyFill="1" applyBorder="1" applyAlignment="1" applyProtection="1">
      <alignment horizontal="center" vertical="top" wrapText="1"/>
      <protection hidden="1"/>
    </xf>
    <xf numFmtId="0" fontId="7" fillId="4" borderId="1" xfId="6" applyFont="1" applyFill="1" applyBorder="1" applyAlignment="1" applyProtection="1">
      <alignment horizontal="right" vertical="top" wrapText="1"/>
      <protection hidden="1"/>
    </xf>
    <xf numFmtId="0" fontId="7" fillId="4" borderId="26" xfId="6" applyFont="1" applyFill="1" applyBorder="1" applyAlignment="1" applyProtection="1">
      <alignment horizontal="right" vertical="top" wrapText="1"/>
      <protection hidden="1"/>
    </xf>
    <xf numFmtId="0" fontId="7" fillId="4" borderId="34" xfId="6" applyFont="1" applyFill="1" applyBorder="1" applyAlignment="1" applyProtection="1">
      <alignment horizontal="center" vertical="top" wrapText="1"/>
      <protection hidden="1"/>
    </xf>
    <xf numFmtId="0" fontId="7" fillId="4" borderId="35" xfId="6" applyFont="1" applyFill="1" applyBorder="1" applyAlignment="1" applyProtection="1">
      <alignment horizontal="center" vertical="top" wrapText="1"/>
      <protection hidden="1"/>
    </xf>
    <xf numFmtId="0" fontId="7" fillId="4" borderId="30" xfId="6" applyFont="1" applyFill="1" applyBorder="1" applyAlignment="1" applyProtection="1">
      <alignment horizontal="left" vertical="top" wrapText="1"/>
      <protection hidden="1"/>
    </xf>
    <xf numFmtId="0" fontId="7" fillId="4" borderId="29" xfId="6" applyFont="1" applyFill="1" applyBorder="1" applyAlignment="1" applyProtection="1">
      <alignment horizontal="left" vertical="top" wrapText="1"/>
      <protection hidden="1"/>
    </xf>
    <xf numFmtId="0" fontId="5" fillId="11" borderId="6" xfId="2" applyFont="1" applyFill="1" applyBorder="1" applyAlignment="1" applyProtection="1">
      <alignment horizontal="left" vertical="top" wrapText="1"/>
      <protection locked="0"/>
    </xf>
    <xf numFmtId="0" fontId="12" fillId="11" borderId="11" xfId="2" applyFont="1" applyFill="1" applyBorder="1" applyAlignment="1" applyProtection="1">
      <alignment horizontal="left" vertical="top" wrapText="1"/>
      <protection locked="0"/>
    </xf>
    <xf numFmtId="0" fontId="7" fillId="2" borderId="12" xfId="6" applyFont="1" applyFill="1" applyBorder="1" applyAlignment="1" applyProtection="1">
      <alignment horizontal="left" vertical="top" wrapText="1"/>
      <protection hidden="1"/>
    </xf>
    <xf numFmtId="0" fontId="7" fillId="2" borderId="60" xfId="6" applyFont="1" applyFill="1" applyBorder="1" applyAlignment="1" applyProtection="1">
      <alignment horizontal="left" vertical="top" wrapText="1"/>
      <protection hidden="1"/>
    </xf>
    <xf numFmtId="0" fontId="5" fillId="0" borderId="0" xfId="6" applyFont="1" applyBorder="1" applyAlignment="1" applyProtection="1">
      <alignment horizontal="left" vertical="top" wrapText="1"/>
      <protection hidden="1"/>
    </xf>
    <xf numFmtId="0" fontId="5" fillId="0" borderId="7" xfId="6" applyFont="1" applyBorder="1" applyAlignment="1" applyProtection="1">
      <alignment horizontal="left" vertical="top" wrapText="1"/>
      <protection hidden="1"/>
    </xf>
    <xf numFmtId="0" fontId="7" fillId="2" borderId="8" xfId="6" applyFont="1" applyFill="1" applyBorder="1" applyAlignment="1" applyProtection="1">
      <alignment horizontal="left" vertical="top" wrapText="1"/>
      <protection hidden="1"/>
    </xf>
    <xf numFmtId="0" fontId="7" fillId="2" borderId="53" xfId="6" applyFont="1" applyFill="1" applyBorder="1" applyAlignment="1" applyProtection="1">
      <alignment horizontal="left" vertical="top" wrapText="1"/>
      <protection hidden="1"/>
    </xf>
    <xf numFmtId="0" fontId="5" fillId="0" borderId="61" xfId="6" applyFont="1" applyBorder="1" applyAlignment="1" applyProtection="1">
      <alignment horizontal="left" vertical="top" wrapText="1"/>
      <protection hidden="1"/>
    </xf>
    <xf numFmtId="0" fontId="5" fillId="0" borderId="62" xfId="6" applyFont="1" applyBorder="1" applyAlignment="1" applyProtection="1">
      <alignment horizontal="left" vertical="top" wrapText="1"/>
      <protection hidden="1"/>
    </xf>
    <xf numFmtId="0" fontId="7" fillId="2" borderId="63" xfId="6" applyFont="1" applyFill="1" applyBorder="1" applyAlignment="1" applyProtection="1">
      <alignment horizontal="left" vertical="top" wrapText="1"/>
      <protection hidden="1"/>
    </xf>
    <xf numFmtId="0" fontId="7" fillId="2" borderId="33" xfId="6" applyFont="1" applyFill="1" applyBorder="1" applyAlignment="1" applyProtection="1">
      <alignment horizontal="left" vertical="top" wrapText="1"/>
      <protection hidden="1"/>
    </xf>
    <xf numFmtId="0" fontId="7" fillId="4" borderId="0" xfId="6" applyFont="1" applyFill="1" applyBorder="1" applyAlignment="1" applyProtection="1">
      <alignment horizontal="center" vertical="top" wrapText="1"/>
      <protection hidden="1"/>
    </xf>
    <xf numFmtId="0" fontId="7" fillId="4" borderId="7" xfId="6" applyFont="1" applyFill="1" applyBorder="1" applyAlignment="1" applyProtection="1">
      <alignment horizontal="center" vertical="top" wrapText="1"/>
      <protection hidden="1"/>
    </xf>
    <xf numFmtId="0" fontId="7" fillId="4" borderId="0" xfId="6" applyFont="1" applyFill="1" applyBorder="1" applyAlignment="1" applyProtection="1">
      <alignment horizontal="left" vertical="top" wrapText="1"/>
      <protection hidden="1"/>
    </xf>
    <xf numFmtId="0" fontId="7" fillId="4" borderId="7" xfId="6" applyFont="1" applyFill="1" applyBorder="1" applyAlignment="1" applyProtection="1">
      <alignment horizontal="left" vertical="top" wrapText="1"/>
      <protection hidden="1"/>
    </xf>
    <xf numFmtId="0" fontId="0" fillId="12" borderId="0" xfId="0" applyFont="1" applyFill="1" applyBorder="1" applyAlignment="1">
      <alignment horizontal="left"/>
    </xf>
    <xf numFmtId="0" fontId="0" fillId="12" borderId="0" xfId="0" applyFill="1" applyBorder="1" applyAlignment="1">
      <alignment horizontal="left" wrapText="1"/>
    </xf>
    <xf numFmtId="0" fontId="0" fillId="13" borderId="0" xfId="0" applyFont="1" applyFill="1" applyBorder="1" applyAlignment="1">
      <alignment vertical="top" wrapText="1"/>
    </xf>
    <xf numFmtId="0" fontId="0" fillId="13" borderId="0" xfId="0" applyFill="1" applyBorder="1" applyAlignment="1">
      <alignment vertical="top" wrapText="1"/>
    </xf>
    <xf numFmtId="0" fontId="3" fillId="14" borderId="0" xfId="0" applyFont="1" applyFill="1" applyBorder="1" applyAlignment="1">
      <alignment horizontal="left" vertical="top" wrapText="1"/>
    </xf>
    <xf numFmtId="0" fontId="2" fillId="14" borderId="0" xfId="0" applyFont="1" applyFill="1" applyBorder="1" applyAlignment="1">
      <alignment vertical="top" wrapText="1"/>
    </xf>
    <xf numFmtId="0" fontId="2" fillId="14" borderId="0" xfId="0" applyFont="1" applyFill="1" applyBorder="1" applyAlignment="1">
      <alignment horizontal="left"/>
    </xf>
    <xf numFmtId="0" fontId="2" fillId="14" borderId="0" xfId="0" applyFont="1" applyFill="1" applyBorder="1" applyAlignment="1">
      <alignment horizontal="left" wrapText="1"/>
    </xf>
    <xf numFmtId="0" fontId="16" fillId="14" borderId="0" xfId="0" applyFont="1" applyFill="1" applyBorder="1" applyAlignment="1">
      <alignment vertical="top" wrapText="1"/>
    </xf>
    <xf numFmtId="0" fontId="0" fillId="15" borderId="0" xfId="0" applyFont="1" applyFill="1" applyBorder="1" applyAlignment="1">
      <alignment vertical="top" wrapText="1"/>
    </xf>
    <xf numFmtId="0" fontId="0" fillId="15" borderId="0" xfId="0" applyFill="1" applyBorder="1" applyAlignment="1">
      <alignment vertical="top" wrapText="1"/>
    </xf>
    <xf numFmtId="183" fontId="7" fillId="0" borderId="48" xfId="10" applyNumberFormat="1" applyFont="1" applyBorder="1" applyAlignment="1" applyProtection="1">
      <alignment horizontal="center" vertical="top" wrapText="1"/>
      <protection hidden="1"/>
    </xf>
    <xf numFmtId="185" fontId="7" fillId="9" borderId="49" xfId="11" applyNumberFormat="1" applyFont="1" applyFill="1" applyBorder="1" applyAlignment="1" applyProtection="1">
      <alignment horizontal="center" vertical="top" wrapText="1"/>
      <protection hidden="1"/>
    </xf>
    <xf numFmtId="185" fontId="7" fillId="9" borderId="50" xfId="11" applyNumberFormat="1" applyFont="1" applyFill="1" applyBorder="1" applyAlignment="1" applyProtection="1">
      <alignment horizontal="center" vertical="top" wrapText="1"/>
      <protection hidden="1"/>
    </xf>
    <xf numFmtId="184" fontId="7" fillId="7" borderId="24" xfId="6" applyNumberFormat="1" applyFont="1" applyFill="1" applyBorder="1" applyAlignment="1" applyProtection="1">
      <alignment horizontal="center" vertical="top" wrapText="1"/>
      <protection hidden="1"/>
    </xf>
    <xf numFmtId="185" fontId="7" fillId="9" borderId="51" xfId="11" applyNumberFormat="1" applyFont="1" applyFill="1" applyBorder="1" applyAlignment="1" applyProtection="1">
      <alignment horizontal="center" vertical="top" wrapText="1"/>
      <protection hidden="1"/>
    </xf>
    <xf numFmtId="0" fontId="7" fillId="4" borderId="9" xfId="1" applyFont="1" applyFill="1" applyBorder="1" applyAlignment="1" applyProtection="1">
      <alignment horizontal="right" vertical="top" wrapText="1"/>
      <protection hidden="1"/>
    </xf>
    <xf numFmtId="0" fontId="7" fillId="4" borderId="27" xfId="1" applyFont="1" applyFill="1" applyBorder="1" applyAlignment="1" applyProtection="1">
      <alignment horizontal="right" vertical="top" wrapText="1"/>
      <protection hidden="1"/>
    </xf>
    <xf numFmtId="0" fontId="7" fillId="4" borderId="58" xfId="1" applyFont="1" applyFill="1" applyBorder="1" applyAlignment="1" applyProtection="1">
      <alignment horizontal="left" vertical="top" wrapText="1"/>
      <protection hidden="1"/>
    </xf>
    <xf numFmtId="0" fontId="7" fillId="4" borderId="31" xfId="1" applyFont="1" applyFill="1" applyBorder="1" applyAlignment="1" applyProtection="1">
      <alignment horizontal="left" vertical="top" wrapText="1"/>
      <protection hidden="1"/>
    </xf>
    <xf numFmtId="0" fontId="5" fillId="11" borderId="36" xfId="1" applyFont="1" applyFill="1" applyBorder="1" applyAlignment="1" applyProtection="1">
      <alignment horizontal="left" vertical="top" wrapText="1"/>
      <protection hidden="1"/>
    </xf>
    <xf numFmtId="0" fontId="5" fillId="11" borderId="37" xfId="1" applyFont="1" applyFill="1" applyBorder="1" applyAlignment="1" applyProtection="1">
      <alignment horizontal="left" vertical="top" wrapText="1"/>
      <protection hidden="1"/>
    </xf>
    <xf numFmtId="0" fontId="5" fillId="11" borderId="38" xfId="1" applyFont="1" applyFill="1" applyBorder="1" applyAlignment="1" applyProtection="1">
      <alignment horizontal="left" vertical="top" wrapText="1"/>
      <protection hidden="1"/>
    </xf>
  </cellXfs>
  <cellStyles count="12">
    <cellStyle name="_Master_v00-12" xfId="5"/>
    <cellStyle name="Čárka 2" xfId="4"/>
    <cellStyle name="Čárka 3" xfId="8"/>
    <cellStyle name="Čárka 4" xfId="11"/>
    <cellStyle name="Měna 2" xfId="3"/>
    <cellStyle name="Měna 3" xfId="7"/>
    <cellStyle name="Měna 4" xfId="10"/>
    <cellStyle name="Normal_Sheet1" xfId="9"/>
    <cellStyle name="Normální" xfId="0" builtinId="0"/>
    <cellStyle name="Normální 2" xfId="6"/>
    <cellStyle name="normální_Komunikační služby KIVS - Praha" xfId="1"/>
    <cellStyle name="Styl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oss\2006\KIVS\Komunika&#269;n&#237;%20slu&#382;by%20KIVS%20-%20Praha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iktor.hollmann\Dokumenty\KIVS%20-%20061222\061214%20-%20Slu&#382;by%20Housing%20a%20Hosting%20KI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Analo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Nove_listy/Provadeci_rizeni_KIVS_2008/Master_v00-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AT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D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Etherne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F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L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data_CR/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KL%20sou&#269;asn&#233;/datov&#233;%20&#268;R/SI_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užby KIVS"/>
      <sheetName val="SI"/>
      <sheetName val="IP VPN DSL"/>
      <sheetName val="IP VPN do 8 M"/>
      <sheetName val="IP VPN nad 10 M"/>
      <sheetName val="QOS pro IP VPN"/>
      <sheetName val="INTA DSL"/>
      <sheetName val="INTA 8M"/>
      <sheetName val="INTA 10M"/>
      <sheetName val="HU"/>
      <sheetName val="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užby KIVS"/>
    </sheetNames>
    <sheetDataSet>
      <sheetData sheetId="0">
        <row r="1">
          <cell r="A1" t="str">
            <v>ID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"/>
      <sheetName val="Služby"/>
      <sheetName val="IDs"/>
    </sheetNames>
    <sheetDataSet>
      <sheetData sheetId="0">
        <row r="10">
          <cell r="C10" t="str">
            <v>28 kalendářních dnů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28" sqref="C28"/>
    </sheetView>
  </sheetViews>
  <sheetFormatPr defaultRowHeight="12.75" x14ac:dyDescent="0.2"/>
  <cols>
    <col min="1" max="1" width="9.140625" style="1"/>
    <col min="2" max="2" width="11.7109375" style="1" customWidth="1"/>
    <col min="3" max="3" width="87.42578125" style="1" customWidth="1"/>
    <col min="4" max="16384" width="9.140625" style="1"/>
  </cols>
  <sheetData>
    <row r="1" spans="1:3" x14ac:dyDescent="0.2">
      <c r="A1" s="226" t="s">
        <v>0</v>
      </c>
      <c r="B1" s="226" t="s">
        <v>1</v>
      </c>
      <c r="C1" s="226" t="s">
        <v>2</v>
      </c>
    </row>
    <row r="2" spans="1:3" x14ac:dyDescent="0.2">
      <c r="A2" s="223" t="s">
        <v>3</v>
      </c>
      <c r="B2" s="223"/>
      <c r="C2" s="223" t="s">
        <v>4</v>
      </c>
    </row>
    <row r="3" spans="1:3" x14ac:dyDescent="0.2">
      <c r="A3" s="2" t="s">
        <v>5</v>
      </c>
      <c r="B3" s="3" t="s">
        <v>6</v>
      </c>
      <c r="C3" s="3" t="s">
        <v>7</v>
      </c>
    </row>
    <row r="4" spans="1:3" x14ac:dyDescent="0.2">
      <c r="A4" s="2" t="s">
        <v>8</v>
      </c>
      <c r="B4" s="2" t="s">
        <v>9</v>
      </c>
      <c r="C4" s="2" t="s">
        <v>10</v>
      </c>
    </row>
    <row r="5" spans="1:3" x14ac:dyDescent="0.2">
      <c r="A5" s="2" t="s">
        <v>11</v>
      </c>
      <c r="B5" s="2" t="s">
        <v>12</v>
      </c>
      <c r="C5" s="2" t="s">
        <v>13</v>
      </c>
    </row>
    <row r="6" spans="1:3" x14ac:dyDescent="0.2">
      <c r="A6" s="2" t="s">
        <v>14</v>
      </c>
      <c r="B6" s="2" t="s">
        <v>15</v>
      </c>
      <c r="C6" s="2" t="s">
        <v>16</v>
      </c>
    </row>
    <row r="7" spans="1:3" x14ac:dyDescent="0.2">
      <c r="A7" s="220" t="s">
        <v>17</v>
      </c>
      <c r="B7" s="220" t="s">
        <v>18</v>
      </c>
      <c r="C7" s="220" t="s">
        <v>19</v>
      </c>
    </row>
    <row r="8" spans="1:3" ht="17.25" customHeight="1" x14ac:dyDescent="0.2">
      <c r="A8" s="220" t="s">
        <v>20</v>
      </c>
      <c r="B8" s="220" t="s">
        <v>314</v>
      </c>
      <c r="C8" s="220" t="s">
        <v>21</v>
      </c>
    </row>
    <row r="9" spans="1:3" x14ac:dyDescent="0.2">
      <c r="A9" s="220" t="s">
        <v>22</v>
      </c>
      <c r="B9" s="220" t="s">
        <v>23</v>
      </c>
      <c r="C9" s="220" t="s">
        <v>24</v>
      </c>
    </row>
    <row r="10" spans="1:3" x14ac:dyDescent="0.2">
      <c r="A10" s="220" t="s">
        <v>25</v>
      </c>
      <c r="B10" s="220" t="s">
        <v>26</v>
      </c>
      <c r="C10" s="220" t="s">
        <v>27</v>
      </c>
    </row>
    <row r="11" spans="1:3" x14ac:dyDescent="0.2">
      <c r="A11" s="220" t="s">
        <v>28</v>
      </c>
      <c r="B11" s="220" t="s">
        <v>29</v>
      </c>
      <c r="C11" s="220" t="s">
        <v>30</v>
      </c>
    </row>
    <row r="12" spans="1:3" x14ac:dyDescent="0.2">
      <c r="A12" s="227" t="s">
        <v>31</v>
      </c>
      <c r="B12" s="227" t="s">
        <v>32</v>
      </c>
      <c r="C12" s="227" t="s">
        <v>33</v>
      </c>
    </row>
    <row r="13" spans="1:3" x14ac:dyDescent="0.2">
      <c r="A13" s="227" t="s">
        <v>34</v>
      </c>
      <c r="B13" s="227" t="s">
        <v>35</v>
      </c>
      <c r="C13" s="228" t="s">
        <v>315</v>
      </c>
    </row>
    <row r="14" spans="1:3" x14ac:dyDescent="0.2">
      <c r="A14" s="227" t="s">
        <v>36</v>
      </c>
      <c r="B14" s="227" t="s">
        <v>37</v>
      </c>
      <c r="C14" s="228" t="s">
        <v>315</v>
      </c>
    </row>
    <row r="15" spans="1:3" x14ac:dyDescent="0.2">
      <c r="A15" s="220" t="s">
        <v>380</v>
      </c>
      <c r="B15" s="220" t="s">
        <v>381</v>
      </c>
      <c r="C15" s="221" t="s">
        <v>382</v>
      </c>
    </row>
    <row r="16" spans="1:3" s="4" customFormat="1" x14ac:dyDescent="0.2">
      <c r="A16" s="224" t="s">
        <v>38</v>
      </c>
      <c r="B16" s="224"/>
      <c r="C16" s="225" t="s">
        <v>39</v>
      </c>
    </row>
    <row r="17" spans="1:3" s="4" customFormat="1" x14ac:dyDescent="0.2">
      <c r="A17" s="5" t="s">
        <v>40</v>
      </c>
      <c r="B17" s="5" t="s">
        <v>41</v>
      </c>
      <c r="C17" s="6" t="s">
        <v>42</v>
      </c>
    </row>
    <row r="18" spans="1:3" s="4" customFormat="1" x14ac:dyDescent="0.2">
      <c r="A18" s="218" t="s">
        <v>43</v>
      </c>
      <c r="B18" s="218" t="s">
        <v>44</v>
      </c>
      <c r="C18" s="219" t="s">
        <v>45</v>
      </c>
    </row>
    <row r="19" spans="1:3" s="4" customFormat="1" ht="13.5" customHeight="1" x14ac:dyDescent="0.2">
      <c r="A19" s="222" t="s">
        <v>46</v>
      </c>
      <c r="B19" s="222"/>
      <c r="C19" s="223"/>
    </row>
    <row r="20" spans="1:3" ht="63.75" x14ac:dyDescent="0.2">
      <c r="B20" s="1">
        <v>1</v>
      </c>
      <c r="C20" s="7" t="s">
        <v>488</v>
      </c>
    </row>
    <row r="21" spans="1:3" ht="25.5" x14ac:dyDescent="0.2">
      <c r="B21" s="1">
        <v>2</v>
      </c>
      <c r="C21" s="7" t="s">
        <v>47</v>
      </c>
    </row>
    <row r="22" spans="1:3" x14ac:dyDescent="0.2">
      <c r="B22" s="1">
        <v>3</v>
      </c>
      <c r="C22" s="7" t="s">
        <v>383</v>
      </c>
    </row>
  </sheetData>
  <mergeCells count="1">
    <mergeCell ref="A19:B19"/>
  </mergeCells>
  <phoneticPr fontId="1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="75" zoomScaleNormal="75" workbookViewId="0">
      <pane xSplit="2" ySplit="13" topLeftCell="C14" activePane="bottomRight" state="frozenSplit"/>
      <selection pane="topRight" activeCell="C1" sqref="C1"/>
      <selection pane="bottomLeft" activeCell="A14" sqref="A14"/>
      <selection pane="bottomRight" activeCell="D57" sqref="D57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1.5703125" style="21" customWidth="1"/>
    <col min="4" max="4" width="62.7109375" style="21" customWidth="1"/>
    <col min="5" max="8" width="14.7109375" style="21" customWidth="1"/>
    <col min="9" max="10" width="12.28515625" style="22" customWidth="1"/>
    <col min="11" max="18" width="10.7109375" style="22" hidden="1" customWidth="1"/>
    <col min="19" max="19" width="15.140625" style="22" customWidth="1"/>
    <col min="20" max="16384" width="9.140625" style="21"/>
  </cols>
  <sheetData>
    <row r="1" spans="1:1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</row>
    <row r="2" spans="1:19" x14ac:dyDescent="0.2">
      <c r="A2" s="102" t="s">
        <v>49</v>
      </c>
      <c r="B2" s="101"/>
      <c r="C2" s="100" t="s">
        <v>380</v>
      </c>
      <c r="D2" s="99"/>
      <c r="E2" s="99"/>
      <c r="F2" s="99"/>
      <c r="G2" s="99"/>
      <c r="H2" s="98"/>
      <c r="I2" s="52"/>
      <c r="J2" s="52"/>
    </row>
    <row r="3" spans="1:19" x14ac:dyDescent="0.2">
      <c r="A3" s="102" t="s">
        <v>1</v>
      </c>
      <c r="B3" s="101"/>
      <c r="C3" s="100" t="s">
        <v>381</v>
      </c>
      <c r="D3" s="99"/>
      <c r="E3" s="99"/>
      <c r="F3" s="99"/>
      <c r="G3" s="99"/>
      <c r="H3" s="98"/>
      <c r="I3" s="52"/>
      <c r="J3" s="52"/>
    </row>
    <row r="4" spans="1:19" ht="12.75" customHeight="1" x14ac:dyDescent="0.2">
      <c r="A4" s="102" t="s">
        <v>2</v>
      </c>
      <c r="B4" s="101"/>
      <c r="C4" s="100" t="s">
        <v>382</v>
      </c>
      <c r="D4" s="99"/>
      <c r="E4" s="99"/>
      <c r="F4" s="99"/>
      <c r="G4" s="99"/>
      <c r="H4" s="98"/>
      <c r="I4" s="52"/>
      <c r="J4" s="52"/>
    </row>
    <row r="5" spans="1:19" ht="17.25" customHeight="1" x14ac:dyDescent="0.2">
      <c r="A5" s="102" t="s">
        <v>51</v>
      </c>
      <c r="B5" s="101"/>
      <c r="C5" s="100" t="s">
        <v>361</v>
      </c>
      <c r="D5" s="99"/>
      <c r="E5" s="99"/>
      <c r="F5" s="99"/>
      <c r="G5" s="99"/>
      <c r="H5" s="98"/>
      <c r="I5" s="52"/>
      <c r="J5" s="52"/>
    </row>
    <row r="6" spans="1:19" ht="12.75" customHeight="1" x14ac:dyDescent="0.2">
      <c r="A6" s="102" t="s">
        <v>53</v>
      </c>
      <c r="B6" s="101"/>
      <c r="C6" s="100" t="s">
        <v>54</v>
      </c>
      <c r="D6" s="99"/>
      <c r="E6" s="99"/>
      <c r="F6" s="99"/>
      <c r="G6" s="99"/>
      <c r="H6" s="98"/>
      <c r="I6" s="52"/>
      <c r="J6" s="52"/>
    </row>
    <row r="7" spans="1:19" ht="12.75" customHeight="1" x14ac:dyDescent="0.2">
      <c r="A7" s="102" t="s">
        <v>55</v>
      </c>
      <c r="B7" s="101"/>
      <c r="C7" s="100" t="s">
        <v>56</v>
      </c>
      <c r="D7" s="99"/>
      <c r="E7" s="99"/>
      <c r="F7" s="99"/>
      <c r="G7" s="99"/>
      <c r="H7" s="98"/>
      <c r="I7" s="52"/>
      <c r="J7" s="52"/>
    </row>
    <row r="8" spans="1:19" ht="12.75" customHeight="1" x14ac:dyDescent="0.2">
      <c r="A8" s="102" t="s">
        <v>57</v>
      </c>
      <c r="B8" s="101"/>
      <c r="C8" s="100" t="s">
        <v>148</v>
      </c>
      <c r="D8" s="99"/>
      <c r="E8" s="99"/>
      <c r="F8" s="99"/>
      <c r="G8" s="99"/>
      <c r="H8" s="98"/>
      <c r="I8" s="52"/>
      <c r="J8" s="52"/>
    </row>
    <row r="9" spans="1:19" x14ac:dyDescent="0.2">
      <c r="A9" s="102" t="s">
        <v>58</v>
      </c>
      <c r="B9" s="101"/>
      <c r="C9" s="100" t="s">
        <v>362</v>
      </c>
      <c r="D9" s="99"/>
      <c r="E9" s="99"/>
      <c r="F9" s="99"/>
      <c r="G9" s="99"/>
      <c r="H9" s="98"/>
      <c r="I9" s="52"/>
      <c r="J9" s="52"/>
    </row>
    <row r="10" spans="1:1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</row>
    <row r="11" spans="1:19" ht="12.75" customHeight="1" x14ac:dyDescent="0.2">
      <c r="A11" s="92"/>
      <c r="B11" s="91"/>
      <c r="C11" s="91"/>
      <c r="D11" s="91"/>
      <c r="E11" s="90" t="s">
        <v>61</v>
      </c>
      <c r="F11" s="89"/>
      <c r="G11" s="89"/>
      <c r="H11" s="88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85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2"/>
      <c r="I12" s="81" t="s">
        <v>63</v>
      </c>
      <c r="J12" s="80" t="s">
        <v>64</v>
      </c>
      <c r="K12" s="79" t="s">
        <v>63</v>
      </c>
      <c r="L12" s="78"/>
      <c r="M12" s="78" t="s">
        <v>64</v>
      </c>
      <c r="N12" s="78"/>
      <c r="O12" s="78" t="s">
        <v>63</v>
      </c>
      <c r="P12" s="78"/>
      <c r="Q12" s="78" t="s">
        <v>64</v>
      </c>
      <c r="R12" s="78"/>
    </row>
    <row r="13" spans="1:19" ht="28.35" customHeight="1" x14ac:dyDescent="0.2">
      <c r="A13" s="77" t="s">
        <v>60</v>
      </c>
      <c r="B13" s="76" t="s">
        <v>65</v>
      </c>
      <c r="C13" s="76" t="s">
        <v>66</v>
      </c>
      <c r="D13" s="76" t="s">
        <v>67</v>
      </c>
      <c r="E13" s="75" t="s">
        <v>68</v>
      </c>
      <c r="F13" s="75" t="s">
        <v>69</v>
      </c>
      <c r="G13" s="75" t="s">
        <v>68</v>
      </c>
      <c r="H13" s="74" t="s">
        <v>69</v>
      </c>
      <c r="I13" s="73">
        <v>0.3</v>
      </c>
      <c r="J13" s="72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s="58" customFormat="1" x14ac:dyDescent="0.2">
      <c r="A14" s="69" t="s">
        <v>70</v>
      </c>
      <c r="B14" s="68" t="s">
        <v>71</v>
      </c>
      <c r="C14" s="67" t="s">
        <v>317</v>
      </c>
      <c r="D14" s="67" t="s">
        <v>318</v>
      </c>
      <c r="E14" s="66">
        <v>1</v>
      </c>
      <c r="F14" s="66">
        <v>1</v>
      </c>
      <c r="G14" s="66">
        <v>1</v>
      </c>
      <c r="H14" s="65">
        <v>1</v>
      </c>
      <c r="I14" s="64">
        <v>0.66900000000000004</v>
      </c>
      <c r="J14" s="63">
        <v>0.66900000000000004</v>
      </c>
      <c r="K14" s="38">
        <f>E14*I14</f>
        <v>0.66900000000000004</v>
      </c>
      <c r="L14" s="38">
        <f>F14*I14</f>
        <v>0.66900000000000004</v>
      </c>
      <c r="M14" s="38">
        <f>G14*J14</f>
        <v>0.66900000000000004</v>
      </c>
      <c r="N14" s="38">
        <f>H14*J14</f>
        <v>0.66900000000000004</v>
      </c>
      <c r="O14" s="61">
        <f>SUM(K14:K24)</f>
        <v>0.66900000000000004</v>
      </c>
      <c r="P14" s="61">
        <f>SUM(L14:L24)</f>
        <v>0.66900000000000004</v>
      </c>
      <c r="Q14" s="61">
        <f>SUM(M14:M24)</f>
        <v>0.66900000000000004</v>
      </c>
      <c r="R14" s="61">
        <f>SUM(N14:N24)</f>
        <v>0.66900000000000004</v>
      </c>
      <c r="S14" s="22"/>
    </row>
    <row r="15" spans="1:19" s="58" customFormat="1" x14ac:dyDescent="0.2">
      <c r="A15" s="51"/>
      <c r="B15" s="50" t="s">
        <v>74</v>
      </c>
      <c r="C15" s="49" t="s">
        <v>319</v>
      </c>
      <c r="D15" s="49" t="s">
        <v>320</v>
      </c>
      <c r="E15" s="55"/>
      <c r="F15" s="55"/>
      <c r="G15" s="55"/>
      <c r="H15" s="55"/>
      <c r="I15" s="54">
        <v>6.5000000000000002E-2</v>
      </c>
      <c r="J15" s="53">
        <v>6.5000000000000002E-2</v>
      </c>
      <c r="K15" s="38">
        <f>E15*I15</f>
        <v>0</v>
      </c>
      <c r="L15" s="38">
        <f>F15*I15</f>
        <v>0</v>
      </c>
      <c r="M15" s="38">
        <f>G15*J15</f>
        <v>0</v>
      </c>
      <c r="N15" s="38">
        <f>H15*J15</f>
        <v>0</v>
      </c>
      <c r="O15" s="61"/>
      <c r="P15" s="61"/>
      <c r="Q15" s="61"/>
      <c r="R15" s="61"/>
      <c r="S15" s="62"/>
    </row>
    <row r="16" spans="1:19" s="58" customFormat="1" x14ac:dyDescent="0.2">
      <c r="A16" s="51"/>
      <c r="B16" s="50" t="s">
        <v>75</v>
      </c>
      <c r="C16" s="49" t="s">
        <v>321</v>
      </c>
      <c r="D16" s="49" t="s">
        <v>322</v>
      </c>
      <c r="E16" s="55"/>
      <c r="F16" s="55"/>
      <c r="G16" s="55"/>
      <c r="H16" s="55"/>
      <c r="I16" s="54">
        <v>0.11799999999999999</v>
      </c>
      <c r="J16" s="53">
        <v>0.11799999999999999</v>
      </c>
      <c r="K16" s="38">
        <f>E16*I16</f>
        <v>0</v>
      </c>
      <c r="L16" s="38">
        <f>F16*I16</f>
        <v>0</v>
      </c>
      <c r="M16" s="38">
        <f>G16*J16</f>
        <v>0</v>
      </c>
      <c r="N16" s="38">
        <f>H16*J16</f>
        <v>0</v>
      </c>
      <c r="O16" s="61"/>
      <c r="P16" s="61"/>
      <c r="Q16" s="61"/>
      <c r="R16" s="61"/>
      <c r="S16" s="60"/>
    </row>
    <row r="17" spans="1:19" s="58" customFormat="1" x14ac:dyDescent="0.2">
      <c r="A17" s="51"/>
      <c r="B17" s="50" t="s">
        <v>342</v>
      </c>
      <c r="C17" s="49" t="s">
        <v>323</v>
      </c>
      <c r="D17" s="49" t="s">
        <v>324</v>
      </c>
      <c r="E17" s="55"/>
      <c r="F17" s="55"/>
      <c r="G17" s="55"/>
      <c r="H17" s="55"/>
      <c r="I17" s="54">
        <v>8.4000000000000005E-2</v>
      </c>
      <c r="J17" s="53">
        <v>8.4000000000000005E-2</v>
      </c>
      <c r="K17" s="38">
        <f>E17*I17</f>
        <v>0</v>
      </c>
      <c r="L17" s="38">
        <f>F17*I17</f>
        <v>0</v>
      </c>
      <c r="M17" s="38">
        <f>G17*J17</f>
        <v>0</v>
      </c>
      <c r="N17" s="38">
        <f>H17*J17</f>
        <v>0</v>
      </c>
      <c r="O17" s="37"/>
      <c r="P17" s="37"/>
      <c r="Q17" s="37"/>
      <c r="R17" s="37"/>
      <c r="S17" s="27"/>
    </row>
    <row r="18" spans="1:19" s="58" customFormat="1" x14ac:dyDescent="0.2">
      <c r="A18" s="51"/>
      <c r="B18" s="50" t="s">
        <v>343</v>
      </c>
      <c r="C18" s="49" t="s">
        <v>325</v>
      </c>
      <c r="D18" s="49" t="s">
        <v>326</v>
      </c>
      <c r="E18" s="55"/>
      <c r="F18" s="55"/>
      <c r="G18" s="55"/>
      <c r="H18" s="55"/>
      <c r="I18" s="54">
        <v>2.5000000000000001E-2</v>
      </c>
      <c r="J18" s="53">
        <v>2.5000000000000001E-2</v>
      </c>
      <c r="K18" s="38">
        <f>E18*I18</f>
        <v>0</v>
      </c>
      <c r="L18" s="38">
        <f>F18*I18</f>
        <v>0</v>
      </c>
      <c r="M18" s="38">
        <f>G18*J18</f>
        <v>0</v>
      </c>
      <c r="N18" s="38">
        <f>H18*J18</f>
        <v>0</v>
      </c>
      <c r="O18" s="37"/>
      <c r="P18" s="37"/>
      <c r="Q18" s="37"/>
      <c r="R18" s="37"/>
      <c r="S18" s="27"/>
    </row>
    <row r="19" spans="1:19" s="58" customFormat="1" x14ac:dyDescent="0.2">
      <c r="A19" s="51"/>
      <c r="B19" s="50" t="s">
        <v>344</v>
      </c>
      <c r="C19" s="49" t="s">
        <v>327</v>
      </c>
      <c r="D19" s="49" t="s">
        <v>328</v>
      </c>
      <c r="E19" s="55"/>
      <c r="F19" s="55"/>
      <c r="G19" s="55"/>
      <c r="H19" s="55"/>
      <c r="I19" s="54">
        <v>2.1000000000000001E-2</v>
      </c>
      <c r="J19" s="53">
        <v>2.1000000000000001E-2</v>
      </c>
      <c r="K19" s="38">
        <f>E19*I19</f>
        <v>0</v>
      </c>
      <c r="L19" s="38">
        <f>F19*I19</f>
        <v>0</v>
      </c>
      <c r="M19" s="38">
        <f>G19*J19</f>
        <v>0</v>
      </c>
      <c r="N19" s="38">
        <f>H19*J19</f>
        <v>0</v>
      </c>
      <c r="O19" s="37"/>
      <c r="P19" s="37"/>
      <c r="Q19" s="37"/>
      <c r="R19" s="37"/>
      <c r="S19" s="27"/>
    </row>
    <row r="20" spans="1:19" s="58" customFormat="1" x14ac:dyDescent="0.2">
      <c r="A20" s="51"/>
      <c r="B20" s="50" t="s">
        <v>345</v>
      </c>
      <c r="C20" s="49" t="s">
        <v>329</v>
      </c>
      <c r="D20" s="49" t="s">
        <v>330</v>
      </c>
      <c r="E20" s="55"/>
      <c r="F20" s="55"/>
      <c r="G20" s="55"/>
      <c r="H20" s="55"/>
      <c r="I20" s="54">
        <v>0.01</v>
      </c>
      <c r="J20" s="53">
        <v>0.01</v>
      </c>
      <c r="K20" s="38">
        <f>E20*I20</f>
        <v>0</v>
      </c>
      <c r="L20" s="38">
        <f>F20*I20</f>
        <v>0</v>
      </c>
      <c r="M20" s="38">
        <f>G20*J20</f>
        <v>0</v>
      </c>
      <c r="N20" s="38">
        <f>H20*J20</f>
        <v>0</v>
      </c>
      <c r="O20" s="37"/>
      <c r="P20" s="37"/>
      <c r="Q20" s="37"/>
      <c r="R20" s="37"/>
      <c r="S20" s="22"/>
    </row>
    <row r="21" spans="1:19" s="58" customFormat="1" x14ac:dyDescent="0.2">
      <c r="A21" s="51"/>
      <c r="B21" s="50" t="s">
        <v>346</v>
      </c>
      <c r="C21" s="49" t="s">
        <v>331</v>
      </c>
      <c r="D21" s="49" t="s">
        <v>332</v>
      </c>
      <c r="E21" s="55"/>
      <c r="F21" s="55"/>
      <c r="G21" s="55"/>
      <c r="H21" s="55"/>
      <c r="I21" s="54">
        <v>3.0000000000000001E-3</v>
      </c>
      <c r="J21" s="53">
        <v>3.0000000000000001E-3</v>
      </c>
      <c r="K21" s="38">
        <f>E21*I21</f>
        <v>0</v>
      </c>
      <c r="L21" s="38">
        <f>F21*I21</f>
        <v>0</v>
      </c>
      <c r="M21" s="38">
        <f>G21*J21</f>
        <v>0</v>
      </c>
      <c r="N21" s="38">
        <f>H21*J21</f>
        <v>0</v>
      </c>
      <c r="O21" s="59"/>
      <c r="P21" s="59"/>
      <c r="Q21" s="59"/>
      <c r="R21" s="59"/>
      <c r="S21" s="22"/>
    </row>
    <row r="22" spans="1:19" s="58" customFormat="1" x14ac:dyDescent="0.2">
      <c r="A22" s="51"/>
      <c r="B22" s="50" t="s">
        <v>347</v>
      </c>
      <c r="C22" s="49" t="s">
        <v>44</v>
      </c>
      <c r="D22" s="49" t="s">
        <v>333</v>
      </c>
      <c r="E22" s="55"/>
      <c r="F22" s="55"/>
      <c r="G22" s="55"/>
      <c r="H22" s="55"/>
      <c r="I22" s="54">
        <v>2E-3</v>
      </c>
      <c r="J22" s="53">
        <v>2E-3</v>
      </c>
      <c r="K22" s="38">
        <f>E22*I22</f>
        <v>0</v>
      </c>
      <c r="L22" s="38">
        <f>F22*I22</f>
        <v>0</v>
      </c>
      <c r="M22" s="38">
        <f>G22*J22</f>
        <v>0</v>
      </c>
      <c r="N22" s="38">
        <f>H22*J22</f>
        <v>0</v>
      </c>
      <c r="O22" s="59"/>
      <c r="P22" s="59"/>
      <c r="Q22" s="59"/>
      <c r="R22" s="59"/>
      <c r="S22" s="22"/>
    </row>
    <row r="23" spans="1:19" s="58" customFormat="1" x14ac:dyDescent="0.2">
      <c r="A23" s="51"/>
      <c r="B23" s="50" t="s">
        <v>348</v>
      </c>
      <c r="C23" s="49" t="s">
        <v>334</v>
      </c>
      <c r="D23" s="49" t="s">
        <v>335</v>
      </c>
      <c r="E23" s="55"/>
      <c r="F23" s="55"/>
      <c r="G23" s="55"/>
      <c r="H23" s="55"/>
      <c r="I23" s="54">
        <v>2E-3</v>
      </c>
      <c r="J23" s="53">
        <v>2E-3</v>
      </c>
      <c r="K23" s="38">
        <f>E23*I23</f>
        <v>0</v>
      </c>
      <c r="L23" s="38">
        <f>F23*I23</f>
        <v>0</v>
      </c>
      <c r="M23" s="38">
        <f>G23*J23</f>
        <v>0</v>
      </c>
      <c r="N23" s="38">
        <f>H23*J23</f>
        <v>0</v>
      </c>
      <c r="O23" s="37"/>
      <c r="P23" s="37"/>
      <c r="Q23" s="37"/>
      <c r="R23" s="37"/>
      <c r="S23" s="22"/>
    </row>
    <row r="24" spans="1:19" s="58" customFormat="1" x14ac:dyDescent="0.2">
      <c r="A24" s="57"/>
      <c r="B24" s="50" t="s">
        <v>349</v>
      </c>
      <c r="C24" s="49" t="s">
        <v>336</v>
      </c>
      <c r="D24" s="49" t="s">
        <v>337</v>
      </c>
      <c r="E24" s="55"/>
      <c r="F24" s="55"/>
      <c r="G24" s="55"/>
      <c r="H24" s="55"/>
      <c r="I24" s="54">
        <v>1E-3</v>
      </c>
      <c r="J24" s="53">
        <v>1E-3</v>
      </c>
      <c r="K24" s="38">
        <f>E24*I24</f>
        <v>0</v>
      </c>
      <c r="L24" s="38">
        <f>F24*I24</f>
        <v>0</v>
      </c>
      <c r="M24" s="38">
        <f>G24*J24</f>
        <v>0</v>
      </c>
      <c r="N24" s="38">
        <f>H24*J24</f>
        <v>0</v>
      </c>
      <c r="O24" s="37"/>
      <c r="P24" s="37"/>
      <c r="Q24" s="37"/>
      <c r="R24" s="37"/>
      <c r="S24" s="22"/>
    </row>
    <row r="25" spans="1:19" ht="25.5" x14ac:dyDescent="0.2">
      <c r="A25" s="56" t="s">
        <v>363</v>
      </c>
      <c r="B25" s="50" t="s">
        <v>371</v>
      </c>
      <c r="C25" s="50" t="s">
        <v>376</v>
      </c>
      <c r="D25" s="49" t="s">
        <v>377</v>
      </c>
      <c r="E25" s="48">
        <v>1</v>
      </c>
      <c r="F25" s="48">
        <v>1</v>
      </c>
      <c r="G25" s="48">
        <v>1</v>
      </c>
      <c r="H25" s="47">
        <v>1</v>
      </c>
      <c r="I25" s="54">
        <v>0.8</v>
      </c>
      <c r="J25" s="53">
        <v>0.8</v>
      </c>
      <c r="K25" s="38">
        <f>E25*I25</f>
        <v>0.8</v>
      </c>
      <c r="L25" s="38">
        <f>F25*I25</f>
        <v>0.8</v>
      </c>
      <c r="M25" s="38">
        <f>G25*J25</f>
        <v>0.8</v>
      </c>
      <c r="N25" s="38">
        <f>H25*J25</f>
        <v>0.8</v>
      </c>
      <c r="O25" s="37">
        <f>SUM(K25:K26)</f>
        <v>0.8</v>
      </c>
      <c r="P25" s="37">
        <f>SUM(L25:L26)</f>
        <v>0.8</v>
      </c>
      <c r="Q25" s="37">
        <f>SUM(M25:M26)</f>
        <v>0.8</v>
      </c>
      <c r="R25" s="37">
        <f>SUM(N25:N26)</f>
        <v>0.8</v>
      </c>
    </row>
    <row r="26" spans="1:19" x14ac:dyDescent="0.2">
      <c r="A26" s="57"/>
      <c r="B26" s="50" t="s">
        <v>372</v>
      </c>
      <c r="C26" s="50" t="s">
        <v>365</v>
      </c>
      <c r="D26" s="49" t="s">
        <v>373</v>
      </c>
      <c r="E26" s="55"/>
      <c r="F26" s="55"/>
      <c r="G26" s="55"/>
      <c r="H26" s="55"/>
      <c r="I26" s="54">
        <v>0.2</v>
      </c>
      <c r="J26" s="53">
        <v>0.2</v>
      </c>
      <c r="K26" s="38">
        <f>E26*I26</f>
        <v>0</v>
      </c>
      <c r="L26" s="38">
        <f>F26*I26</f>
        <v>0</v>
      </c>
      <c r="M26" s="38">
        <f>G26*J26</f>
        <v>0</v>
      </c>
      <c r="N26" s="38">
        <f>H26*J26</f>
        <v>0</v>
      </c>
      <c r="O26" s="37"/>
      <c r="P26" s="37"/>
      <c r="Q26" s="37"/>
      <c r="R26" s="37"/>
    </row>
    <row r="27" spans="1:19" ht="15" customHeight="1" x14ac:dyDescent="0.2">
      <c r="A27" s="56" t="s">
        <v>124</v>
      </c>
      <c r="B27" s="50" t="s">
        <v>364</v>
      </c>
      <c r="C27" s="50" t="s">
        <v>365</v>
      </c>
      <c r="D27" s="49" t="s">
        <v>366</v>
      </c>
      <c r="E27" s="55"/>
      <c r="F27" s="55"/>
      <c r="G27" s="55"/>
      <c r="H27" s="55"/>
      <c r="I27" s="54">
        <v>0.02</v>
      </c>
      <c r="J27" s="53">
        <v>0.02</v>
      </c>
      <c r="K27" s="38">
        <f>E27*I27</f>
        <v>0</v>
      </c>
      <c r="L27" s="38">
        <f>F27*I27</f>
        <v>0</v>
      </c>
      <c r="M27" s="38">
        <f>G27*J27</f>
        <v>0</v>
      </c>
      <c r="N27" s="38">
        <f>H27*J27</f>
        <v>0</v>
      </c>
      <c r="O27" s="37">
        <f>SUM(K27:K31)</f>
        <v>0.48</v>
      </c>
      <c r="P27" s="37">
        <f>SUM(L27:L31)</f>
        <v>0.48</v>
      </c>
      <c r="Q27" s="37">
        <f>SUM(M27:M31)</f>
        <v>0.48</v>
      </c>
      <c r="R27" s="37">
        <f>SUM(N27:N31)</f>
        <v>0.48</v>
      </c>
    </row>
    <row r="28" spans="1:19" ht="15" customHeight="1" x14ac:dyDescent="0.2">
      <c r="A28" s="51"/>
      <c r="B28" s="50" t="s">
        <v>367</v>
      </c>
      <c r="C28" s="50" t="s">
        <v>365</v>
      </c>
      <c r="D28" s="49" t="s">
        <v>368</v>
      </c>
      <c r="E28" s="55"/>
      <c r="F28" s="55"/>
      <c r="G28" s="55"/>
      <c r="H28" s="55"/>
      <c r="I28" s="54">
        <v>0.02</v>
      </c>
      <c r="J28" s="53">
        <v>0.02</v>
      </c>
      <c r="K28" s="38">
        <f>E28*I28</f>
        <v>0</v>
      </c>
      <c r="L28" s="38">
        <f>F28*I28</f>
        <v>0</v>
      </c>
      <c r="M28" s="38">
        <f>G28*J28</f>
        <v>0</v>
      </c>
      <c r="N28" s="38">
        <f>H28*J28</f>
        <v>0</v>
      </c>
      <c r="O28" s="37"/>
      <c r="P28" s="37"/>
      <c r="Q28" s="37"/>
      <c r="R28" s="37"/>
    </row>
    <row r="29" spans="1:19" ht="15" customHeight="1" x14ac:dyDescent="0.2">
      <c r="A29" s="51"/>
      <c r="B29" s="50" t="s">
        <v>369</v>
      </c>
      <c r="C29" s="50" t="s">
        <v>365</v>
      </c>
      <c r="D29" s="49" t="s">
        <v>370</v>
      </c>
      <c r="E29" s="55"/>
      <c r="F29" s="55"/>
      <c r="G29" s="55"/>
      <c r="H29" s="55"/>
      <c r="I29" s="54">
        <v>0.16</v>
      </c>
      <c r="J29" s="53">
        <v>0.16</v>
      </c>
      <c r="K29" s="38">
        <f>E29*I29</f>
        <v>0</v>
      </c>
      <c r="L29" s="38">
        <f>F29*I29</f>
        <v>0</v>
      </c>
      <c r="M29" s="38">
        <f>G29*J29</f>
        <v>0</v>
      </c>
      <c r="N29" s="38">
        <f>H29*J29</f>
        <v>0</v>
      </c>
      <c r="O29" s="37"/>
      <c r="P29" s="37"/>
      <c r="Q29" s="37"/>
      <c r="R29" s="37"/>
      <c r="S29" s="52"/>
    </row>
    <row r="30" spans="1:19" ht="15" customHeight="1" x14ac:dyDescent="0.2">
      <c r="A30" s="51"/>
      <c r="B30" s="50" t="s">
        <v>166</v>
      </c>
      <c r="C30" s="50" t="s">
        <v>378</v>
      </c>
      <c r="D30" s="49" t="s">
        <v>374</v>
      </c>
      <c r="E30" s="48">
        <v>1</v>
      </c>
      <c r="F30" s="48">
        <v>1</v>
      </c>
      <c r="G30" s="48">
        <v>1</v>
      </c>
      <c r="H30" s="47">
        <v>1</v>
      </c>
      <c r="I30" s="46">
        <v>0.48</v>
      </c>
      <c r="J30" s="45">
        <v>0.48</v>
      </c>
      <c r="K30" s="38">
        <f>E30*I30</f>
        <v>0.48</v>
      </c>
      <c r="L30" s="38">
        <f>F30*I30</f>
        <v>0.48</v>
      </c>
      <c r="M30" s="38">
        <f>G30*J30</f>
        <v>0.48</v>
      </c>
      <c r="N30" s="38">
        <f>H30*J30</f>
        <v>0.48</v>
      </c>
      <c r="O30" s="37"/>
      <c r="P30" s="37"/>
      <c r="Q30" s="37"/>
      <c r="R30" s="37"/>
    </row>
    <row r="31" spans="1:19" ht="15" customHeight="1" x14ac:dyDescent="0.2">
      <c r="A31" s="44"/>
      <c r="B31" s="43" t="s">
        <v>169</v>
      </c>
      <c r="C31" s="43" t="s">
        <v>379</v>
      </c>
      <c r="D31" s="42" t="s">
        <v>375</v>
      </c>
      <c r="E31" s="41"/>
      <c r="F31" s="41"/>
      <c r="G31" s="41"/>
      <c r="H31" s="41"/>
      <c r="I31" s="40">
        <v>0.32</v>
      </c>
      <c r="J31" s="39">
        <v>0.32</v>
      </c>
      <c r="K31" s="38">
        <f>E31*I31</f>
        <v>0</v>
      </c>
      <c r="L31" s="38">
        <f>F31*I31</f>
        <v>0</v>
      </c>
      <c r="M31" s="38">
        <f>G31*J31</f>
        <v>0</v>
      </c>
      <c r="N31" s="38">
        <f>H31*J31</f>
        <v>0</v>
      </c>
      <c r="O31" s="37"/>
      <c r="P31" s="37"/>
      <c r="Q31" s="37"/>
      <c r="R31" s="37"/>
      <c r="S31" s="27"/>
    </row>
    <row r="32" spans="1:19" ht="25.5" x14ac:dyDescent="0.2">
      <c r="A32" s="36"/>
      <c r="B32" s="35"/>
      <c r="C32" s="35"/>
      <c r="D32" s="34" t="s">
        <v>152</v>
      </c>
      <c r="E32" s="33"/>
      <c r="F32" s="33"/>
      <c r="G32" s="33"/>
      <c r="H32" s="33"/>
    </row>
    <row r="33" spans="1:27" ht="13.5" thickBot="1" x14ac:dyDescent="0.25"/>
    <row r="34" spans="1:27" s="23" customFormat="1" ht="14.25" customHeight="1" thickBot="1" x14ac:dyDescent="0.25">
      <c r="A34" s="22"/>
      <c r="B34" s="22"/>
      <c r="C34" s="22"/>
      <c r="D34" s="32" t="s">
        <v>387</v>
      </c>
      <c r="E34" s="31">
        <f>ROUND(SUM(E42:I42),3)</f>
        <v>0</v>
      </c>
      <c r="F34" s="30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s="23" customFormat="1" ht="4.5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s="23" customFormat="1" ht="25.5" x14ac:dyDescent="0.2">
      <c r="A36" s="22"/>
      <c r="B36" s="22"/>
      <c r="C36" s="22"/>
      <c r="D36" s="22" t="s">
        <v>386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s="23" customFormat="1" hidden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s="27" customFormat="1" ht="25.5" hidden="1" customHeight="1" x14ac:dyDescent="0.2">
      <c r="A38" s="29"/>
      <c r="B38" s="29"/>
      <c r="C38" s="29"/>
      <c r="D38" s="29" t="s">
        <v>153</v>
      </c>
      <c r="E38" s="28">
        <v>12</v>
      </c>
      <c r="F38" s="28"/>
      <c r="G38" s="28">
        <v>18</v>
      </c>
      <c r="H38" s="28"/>
      <c r="I38" s="28"/>
      <c r="J38" s="28"/>
      <c r="K38" s="29"/>
      <c r="L38" s="28"/>
      <c r="M38" s="28"/>
      <c r="N38" s="28"/>
      <c r="O38" s="28"/>
    </row>
    <row r="39" spans="1:27" s="23" customFormat="1" ht="25.5" hidden="1" customHeight="1" x14ac:dyDescent="0.2">
      <c r="A39" s="22"/>
      <c r="B39" s="22"/>
      <c r="C39" s="25"/>
      <c r="D39" s="25" t="s">
        <v>154</v>
      </c>
      <c r="E39" s="26">
        <f>PRODUCT(O$14:O31)</f>
        <v>0.25689600000000001</v>
      </c>
      <c r="F39" s="26">
        <f>PRODUCT(P$14:P31)</f>
        <v>0.25689600000000001</v>
      </c>
      <c r="G39" s="26">
        <f>PRODUCT(Q$14:Q31)</f>
        <v>0.25689600000000001</v>
      </c>
      <c r="H39" s="26">
        <f>PRODUCT(R$14:R31)</f>
        <v>0.25689600000000001</v>
      </c>
      <c r="I39" s="26"/>
      <c r="J39" s="26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s="23" customFormat="1" ht="25.5" hidden="1" customHeight="1" x14ac:dyDescent="0.2">
      <c r="A40" s="22"/>
      <c r="B40" s="22"/>
      <c r="C40" s="22"/>
      <c r="D40" s="25" t="s">
        <v>155</v>
      </c>
      <c r="E40" s="26">
        <f>E39*I$13</f>
        <v>7.7068800000000007E-2</v>
      </c>
      <c r="F40" s="26">
        <f>F39*I$13</f>
        <v>7.7068800000000007E-2</v>
      </c>
      <c r="G40" s="26">
        <f>G39*J$13</f>
        <v>0.17982719999999999</v>
      </c>
      <c r="H40" s="26">
        <f>H39*J$13</f>
        <v>0.17982719999999999</v>
      </c>
      <c r="I40" s="26"/>
      <c r="J40" s="26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s="23" customFormat="1" ht="25.5" hidden="1" customHeight="1" x14ac:dyDescent="0.2">
      <c r="A41" s="22"/>
      <c r="B41" s="22"/>
      <c r="C41" s="25"/>
      <c r="D41" s="25" t="s">
        <v>156</v>
      </c>
      <c r="E41" s="26">
        <f>E40*E32</f>
        <v>0</v>
      </c>
      <c r="F41" s="26">
        <f>F40*F32</f>
        <v>0</v>
      </c>
      <c r="G41" s="26">
        <f>G40*G32</f>
        <v>0</v>
      </c>
      <c r="H41" s="26">
        <f>H40*H32</f>
        <v>0</v>
      </c>
      <c r="I41" s="26"/>
      <c r="J41" s="26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 s="23" customFormat="1" ht="25.5" hidden="1" customHeight="1" x14ac:dyDescent="0.2">
      <c r="A42" s="22"/>
      <c r="B42" s="22"/>
      <c r="C42" s="25"/>
      <c r="D42" s="25" t="s">
        <v>157</v>
      </c>
      <c r="E42" s="26">
        <f>(E41*E38+F41)/E38</f>
        <v>0</v>
      </c>
      <c r="F42" s="22"/>
      <c r="G42" s="26">
        <f>(G41*G38+H41)/G38</f>
        <v>0</v>
      </c>
      <c r="H42" s="22"/>
      <c r="I42" s="26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s="23" customFormat="1" ht="25.5" customHeight="1" x14ac:dyDescent="0.2">
      <c r="A43" s="22"/>
      <c r="B43" s="22"/>
      <c r="C43" s="25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s="23" customFormat="1" x14ac:dyDescent="0.2">
      <c r="A44" s="22"/>
      <c r="B44" s="22"/>
      <c r="C44" s="22"/>
      <c r="D44" s="24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s="23" customForma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s="23" customForma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</sheetData>
  <sheetProtection selectLockedCells="1"/>
  <mergeCells count="35">
    <mergeCell ref="A27:A31"/>
    <mergeCell ref="C8:H8"/>
    <mergeCell ref="C9:H9"/>
    <mergeCell ref="C10:H10"/>
    <mergeCell ref="A9:B9"/>
    <mergeCell ref="A10:B10"/>
    <mergeCell ref="C6:H6"/>
    <mergeCell ref="A8:B8"/>
    <mergeCell ref="C1:H1"/>
    <mergeCell ref="A6:B6"/>
    <mergeCell ref="A7:B7"/>
    <mergeCell ref="C2:H2"/>
    <mergeCell ref="C3:H3"/>
    <mergeCell ref="C4:H4"/>
    <mergeCell ref="C5:H5"/>
    <mergeCell ref="A4:B4"/>
    <mergeCell ref="A2:B2"/>
    <mergeCell ref="A3:B3"/>
    <mergeCell ref="O11:R11"/>
    <mergeCell ref="K12:L12"/>
    <mergeCell ref="M12:N12"/>
    <mergeCell ref="O12:P12"/>
    <mergeCell ref="Q12:R12"/>
    <mergeCell ref="A5:B5"/>
    <mergeCell ref="C7:H7"/>
    <mergeCell ref="E34:F34"/>
    <mergeCell ref="A14:A24"/>
    <mergeCell ref="I11:J11"/>
    <mergeCell ref="K11:N11"/>
    <mergeCell ref="G12:H12"/>
    <mergeCell ref="E11:H11"/>
    <mergeCell ref="A11:D11"/>
    <mergeCell ref="E12:F12"/>
    <mergeCell ref="A12:D12"/>
    <mergeCell ref="A25:A26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5:H24 E31:H31 E26:H29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32:H32">
      <formula1>IF(ISNUMBER(E32),AND(E32=ROUND(E32,3),E32&gt;=0),FALSE)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zoomScale="75" zoomScaleNormal="75" workbookViewId="0">
      <pane xSplit="2" ySplit="13" topLeftCell="C44" activePane="bottomRight" state="frozenSplit"/>
      <selection pane="topRight" activeCell="C1" sqref="C1"/>
      <selection pane="bottomLeft" activeCell="A14" sqref="A14"/>
      <selection pane="bottomRight" activeCell="J12" sqref="J12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1.5703125" style="21" customWidth="1"/>
    <col min="4" max="4" width="62.7109375" style="21" customWidth="1"/>
    <col min="5" max="8" width="14.7109375" style="21" customWidth="1"/>
    <col min="9" max="10" width="12.28515625" style="22" customWidth="1"/>
    <col min="11" max="18" width="10.7109375" style="22" hidden="1" customWidth="1"/>
    <col min="19" max="19" width="15.140625" style="22" customWidth="1"/>
    <col min="20" max="16384" width="9.140625" style="21"/>
  </cols>
  <sheetData>
    <row r="1" spans="1:1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</row>
    <row r="2" spans="1:19" x14ac:dyDescent="0.2">
      <c r="A2" s="102" t="s">
        <v>49</v>
      </c>
      <c r="B2" s="101"/>
      <c r="C2" s="100" t="s">
        <v>25</v>
      </c>
      <c r="D2" s="99"/>
      <c r="E2" s="99"/>
      <c r="F2" s="99"/>
      <c r="G2" s="99"/>
      <c r="H2" s="98"/>
      <c r="I2" s="52"/>
      <c r="J2" s="52"/>
    </row>
    <row r="3" spans="1:19" x14ac:dyDescent="0.2">
      <c r="A3" s="102" t="s">
        <v>1</v>
      </c>
      <c r="B3" s="101"/>
      <c r="C3" s="100" t="s">
        <v>26</v>
      </c>
      <c r="D3" s="99"/>
      <c r="E3" s="99"/>
      <c r="F3" s="99"/>
      <c r="G3" s="99"/>
      <c r="H3" s="98"/>
      <c r="I3" s="52"/>
      <c r="J3" s="52"/>
    </row>
    <row r="4" spans="1:19" ht="12.75" customHeight="1" x14ac:dyDescent="0.2">
      <c r="A4" s="102" t="s">
        <v>2</v>
      </c>
      <c r="B4" s="101"/>
      <c r="C4" s="100" t="s">
        <v>239</v>
      </c>
      <c r="D4" s="99"/>
      <c r="E4" s="99"/>
      <c r="F4" s="99"/>
      <c r="G4" s="99"/>
      <c r="H4" s="98"/>
      <c r="I4" s="52"/>
      <c r="J4" s="52"/>
    </row>
    <row r="5" spans="1:19" ht="17.25" customHeight="1" x14ac:dyDescent="0.2">
      <c r="A5" s="102" t="s">
        <v>51</v>
      </c>
      <c r="B5" s="101"/>
      <c r="C5" s="100" t="s">
        <v>240</v>
      </c>
      <c r="D5" s="99"/>
      <c r="E5" s="99"/>
      <c r="F5" s="99"/>
      <c r="G5" s="99"/>
      <c r="H5" s="98"/>
      <c r="I5" s="52"/>
      <c r="J5" s="52"/>
    </row>
    <row r="6" spans="1:19" ht="12.75" customHeight="1" x14ac:dyDescent="0.2">
      <c r="A6" s="102" t="s">
        <v>53</v>
      </c>
      <c r="B6" s="101"/>
      <c r="C6" s="100" t="s">
        <v>241</v>
      </c>
      <c r="D6" s="99"/>
      <c r="E6" s="99"/>
      <c r="F6" s="99"/>
      <c r="G6" s="99"/>
      <c r="H6" s="98"/>
      <c r="I6" s="52"/>
      <c r="J6" s="52"/>
    </row>
    <row r="7" spans="1:19" ht="12.75" customHeight="1" x14ac:dyDescent="0.2">
      <c r="A7" s="102" t="s">
        <v>55</v>
      </c>
      <c r="B7" s="101"/>
      <c r="C7" s="100" t="s">
        <v>221</v>
      </c>
      <c r="D7" s="99"/>
      <c r="E7" s="99"/>
      <c r="F7" s="99"/>
      <c r="G7" s="99"/>
      <c r="H7" s="98"/>
      <c r="I7" s="52"/>
      <c r="J7" s="52"/>
    </row>
    <row r="8" spans="1:19" ht="12.75" customHeight="1" x14ac:dyDescent="0.2">
      <c r="A8" s="102" t="s">
        <v>57</v>
      </c>
      <c r="B8" s="101"/>
      <c r="C8" s="100" t="s">
        <v>222</v>
      </c>
      <c r="D8" s="99"/>
      <c r="E8" s="99"/>
      <c r="F8" s="99"/>
      <c r="G8" s="99"/>
      <c r="H8" s="98"/>
      <c r="I8" s="52"/>
      <c r="J8" s="52"/>
    </row>
    <row r="9" spans="1:19" x14ac:dyDescent="0.2">
      <c r="A9" s="102" t="s">
        <v>58</v>
      </c>
      <c r="B9" s="101"/>
      <c r="C9" s="100" t="s">
        <v>148</v>
      </c>
      <c r="D9" s="99"/>
      <c r="E9" s="99"/>
      <c r="F9" s="99"/>
      <c r="G9" s="99"/>
      <c r="H9" s="98"/>
      <c r="I9" s="52"/>
      <c r="J9" s="52"/>
    </row>
    <row r="10" spans="1:1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</row>
    <row r="11" spans="1:19" ht="12.75" customHeight="1" x14ac:dyDescent="0.2">
      <c r="A11" s="92"/>
      <c r="B11" s="91"/>
      <c r="C11" s="91"/>
      <c r="D11" s="91"/>
      <c r="E11" s="90" t="s">
        <v>61</v>
      </c>
      <c r="F11" s="89"/>
      <c r="G11" s="89"/>
      <c r="H11" s="88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85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2"/>
      <c r="I12" s="81" t="s">
        <v>63</v>
      </c>
      <c r="J12" s="80" t="s">
        <v>64</v>
      </c>
      <c r="K12" s="79" t="s">
        <v>63</v>
      </c>
      <c r="L12" s="78"/>
      <c r="M12" s="78" t="s">
        <v>64</v>
      </c>
      <c r="N12" s="78"/>
      <c r="O12" s="78" t="s">
        <v>63</v>
      </c>
      <c r="P12" s="78"/>
      <c r="Q12" s="78" t="s">
        <v>64</v>
      </c>
      <c r="R12" s="78"/>
    </row>
    <row r="13" spans="1:19" ht="28.35" customHeight="1" x14ac:dyDescent="0.2">
      <c r="A13" s="117" t="s">
        <v>60</v>
      </c>
      <c r="B13" s="116" t="s">
        <v>65</v>
      </c>
      <c r="C13" s="116" t="s">
        <v>66</v>
      </c>
      <c r="D13" s="116" t="s">
        <v>67</v>
      </c>
      <c r="E13" s="115" t="s">
        <v>68</v>
      </c>
      <c r="F13" s="115" t="s">
        <v>69</v>
      </c>
      <c r="G13" s="115" t="s">
        <v>68</v>
      </c>
      <c r="H13" s="114" t="s">
        <v>69</v>
      </c>
      <c r="I13" s="113">
        <v>0.3</v>
      </c>
      <c r="J13" s="112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s="58" customFormat="1" x14ac:dyDescent="0.2">
      <c r="A14" s="108" t="s">
        <v>242</v>
      </c>
      <c r="B14" s="50" t="s">
        <v>243</v>
      </c>
      <c r="C14" s="50" t="s">
        <v>244</v>
      </c>
      <c r="D14" s="50" t="s">
        <v>245</v>
      </c>
      <c r="E14" s="48">
        <v>1</v>
      </c>
      <c r="F14" s="48">
        <v>1</v>
      </c>
      <c r="G14" s="48">
        <v>1</v>
      </c>
      <c r="H14" s="47">
        <v>1</v>
      </c>
      <c r="I14" s="54">
        <v>0.6</v>
      </c>
      <c r="J14" s="53">
        <v>0.6</v>
      </c>
      <c r="K14" s="38">
        <f>E14*I14</f>
        <v>0.6</v>
      </c>
      <c r="L14" s="38">
        <f>F14*I14</f>
        <v>0.6</v>
      </c>
      <c r="M14" s="38">
        <f>G14*J14</f>
        <v>0.6</v>
      </c>
      <c r="N14" s="38">
        <f>H14*J14</f>
        <v>0.6</v>
      </c>
      <c r="O14" s="61">
        <f>SUM(K14:K17)</f>
        <v>0.6</v>
      </c>
      <c r="P14" s="61">
        <f>SUM(L14:L17)</f>
        <v>0.6</v>
      </c>
      <c r="Q14" s="61">
        <f>SUM(M14:M17)</f>
        <v>0.6</v>
      </c>
      <c r="R14" s="61">
        <f>SUM(N14:N17)</f>
        <v>0.6</v>
      </c>
      <c r="S14" s="22"/>
    </row>
    <row r="15" spans="1:19" s="58" customFormat="1" x14ac:dyDescent="0.2">
      <c r="A15" s="108"/>
      <c r="B15" s="50" t="s">
        <v>246</v>
      </c>
      <c r="C15" s="50" t="s">
        <v>247</v>
      </c>
      <c r="D15" s="50" t="s">
        <v>248</v>
      </c>
      <c r="E15" s="55"/>
      <c r="F15" s="55"/>
      <c r="G15" s="55"/>
      <c r="H15" s="55"/>
      <c r="I15" s="54">
        <v>0.15</v>
      </c>
      <c r="J15" s="53">
        <v>0.15</v>
      </c>
      <c r="K15" s="38">
        <f>E15*I15</f>
        <v>0</v>
      </c>
      <c r="L15" s="38">
        <f>F15*I15</f>
        <v>0</v>
      </c>
      <c r="M15" s="38">
        <f>G15*J15</f>
        <v>0</v>
      </c>
      <c r="N15" s="38">
        <f>H15*J15</f>
        <v>0</v>
      </c>
      <c r="O15" s="61"/>
      <c r="P15" s="61"/>
      <c r="Q15" s="61"/>
      <c r="R15" s="61"/>
      <c r="S15" s="62"/>
    </row>
    <row r="16" spans="1:19" s="58" customFormat="1" x14ac:dyDescent="0.2">
      <c r="A16" s="108"/>
      <c r="B16" s="50" t="s">
        <v>249</v>
      </c>
      <c r="C16" s="50" t="s">
        <v>250</v>
      </c>
      <c r="D16" s="50" t="s">
        <v>251</v>
      </c>
      <c r="E16" s="55"/>
      <c r="F16" s="55"/>
      <c r="G16" s="55"/>
      <c r="H16" s="55"/>
      <c r="I16" s="54">
        <v>0.15</v>
      </c>
      <c r="J16" s="53">
        <v>0.15</v>
      </c>
      <c r="K16" s="38">
        <f>E16*I16</f>
        <v>0</v>
      </c>
      <c r="L16" s="38">
        <f>F16*I16</f>
        <v>0</v>
      </c>
      <c r="M16" s="38">
        <f>G16*J16</f>
        <v>0</v>
      </c>
      <c r="N16" s="38">
        <f>H16*J16</f>
        <v>0</v>
      </c>
      <c r="O16" s="61"/>
      <c r="P16" s="61"/>
      <c r="Q16" s="61"/>
      <c r="R16" s="61"/>
      <c r="S16" s="60"/>
    </row>
    <row r="17" spans="1:19" s="58" customFormat="1" x14ac:dyDescent="0.2">
      <c r="A17" s="108"/>
      <c r="B17" s="50" t="s">
        <v>252</v>
      </c>
      <c r="C17" s="50" t="s">
        <v>253</v>
      </c>
      <c r="D17" s="50" t="s">
        <v>254</v>
      </c>
      <c r="E17" s="55"/>
      <c r="F17" s="55"/>
      <c r="G17" s="55"/>
      <c r="H17" s="55"/>
      <c r="I17" s="54">
        <v>0.1</v>
      </c>
      <c r="J17" s="53">
        <v>0.1</v>
      </c>
      <c r="K17" s="38">
        <f>E17*I17</f>
        <v>0</v>
      </c>
      <c r="L17" s="38">
        <f>F17*I17</f>
        <v>0</v>
      </c>
      <c r="M17" s="38">
        <f>G17*J17</f>
        <v>0</v>
      </c>
      <c r="N17" s="38">
        <f>H17*J17</f>
        <v>0</v>
      </c>
      <c r="O17" s="37"/>
      <c r="P17" s="37"/>
      <c r="Q17" s="37"/>
      <c r="R17" s="37"/>
      <c r="S17" s="27"/>
    </row>
    <row r="18" spans="1:19" s="58" customFormat="1" x14ac:dyDescent="0.2">
      <c r="A18" s="108" t="s">
        <v>70</v>
      </c>
      <c r="B18" s="50" t="s">
        <v>71</v>
      </c>
      <c r="C18" s="49" t="s">
        <v>72</v>
      </c>
      <c r="D18" s="49" t="s">
        <v>73</v>
      </c>
      <c r="E18" s="48">
        <v>1</v>
      </c>
      <c r="F18" s="48">
        <v>1</v>
      </c>
      <c r="G18" s="48">
        <v>1</v>
      </c>
      <c r="H18" s="47">
        <v>1</v>
      </c>
      <c r="I18" s="54">
        <v>0.77</v>
      </c>
      <c r="J18" s="53">
        <v>0.77</v>
      </c>
      <c r="K18" s="38">
        <f>E18*I18</f>
        <v>0.77</v>
      </c>
      <c r="L18" s="38">
        <f>F18*I18</f>
        <v>0.77</v>
      </c>
      <c r="M18" s="38">
        <f>G18*J18</f>
        <v>0.77</v>
      </c>
      <c r="N18" s="38">
        <f>H18*J18</f>
        <v>0.77</v>
      </c>
      <c r="O18" s="61">
        <f>SUM(K18:K19)</f>
        <v>0.77</v>
      </c>
      <c r="P18" s="61">
        <f>SUM(L18:L19)</f>
        <v>0.77</v>
      </c>
      <c r="Q18" s="61">
        <f>SUM(M18:M19)</f>
        <v>0.77</v>
      </c>
      <c r="R18" s="61">
        <f>SUM(N18:N19)</f>
        <v>0.77</v>
      </c>
      <c r="S18" s="27"/>
    </row>
    <row r="19" spans="1:19" s="58" customFormat="1" x14ac:dyDescent="0.2">
      <c r="A19" s="108"/>
      <c r="B19" s="50" t="s">
        <v>74</v>
      </c>
      <c r="C19" s="49" t="s">
        <v>76</v>
      </c>
      <c r="D19" s="49" t="s">
        <v>77</v>
      </c>
      <c r="E19" s="55"/>
      <c r="F19" s="55"/>
      <c r="G19" s="55"/>
      <c r="H19" s="55"/>
      <c r="I19" s="54">
        <v>0.23</v>
      </c>
      <c r="J19" s="53">
        <v>0.23</v>
      </c>
      <c r="K19" s="38">
        <f>E19*I19</f>
        <v>0</v>
      </c>
      <c r="L19" s="38">
        <f>F19*I19</f>
        <v>0</v>
      </c>
      <c r="M19" s="38">
        <f>G19*J19</f>
        <v>0</v>
      </c>
      <c r="N19" s="38">
        <f>H19*J19</f>
        <v>0</v>
      </c>
      <c r="O19" s="37"/>
      <c r="P19" s="37"/>
      <c r="Q19" s="37"/>
      <c r="R19" s="37"/>
      <c r="S19" s="27"/>
    </row>
    <row r="20" spans="1:19" s="58" customFormat="1" x14ac:dyDescent="0.2">
      <c r="A20" s="108" t="s">
        <v>84</v>
      </c>
      <c r="B20" s="50" t="s">
        <v>85</v>
      </c>
      <c r="C20" s="111">
        <v>0.99</v>
      </c>
      <c r="D20" s="49"/>
      <c r="E20" s="55"/>
      <c r="F20" s="55"/>
      <c r="G20" s="55"/>
      <c r="H20" s="55"/>
      <c r="I20" s="54">
        <v>0.26</v>
      </c>
      <c r="J20" s="53">
        <v>0.22</v>
      </c>
      <c r="K20" s="38">
        <f>E20*I20</f>
        <v>0</v>
      </c>
      <c r="L20" s="38">
        <f>F20*I20</f>
        <v>0</v>
      </c>
      <c r="M20" s="38">
        <f>G20*J20</f>
        <v>0</v>
      </c>
      <c r="N20" s="38">
        <f>H20*J20</f>
        <v>0</v>
      </c>
      <c r="O20" s="61">
        <f>SUM(K20:K23)</f>
        <v>0.4</v>
      </c>
      <c r="P20" s="61">
        <f>SUM(L20:L23)</f>
        <v>0.4</v>
      </c>
      <c r="Q20" s="61">
        <f>SUM(M20:M23)</f>
        <v>0.38</v>
      </c>
      <c r="R20" s="61">
        <f>SUM(N20:N23)</f>
        <v>0.38</v>
      </c>
      <c r="S20" s="22"/>
    </row>
    <row r="21" spans="1:19" s="58" customFormat="1" x14ac:dyDescent="0.2">
      <c r="A21" s="108"/>
      <c r="B21" s="50" t="s">
        <v>86</v>
      </c>
      <c r="C21" s="111">
        <v>0.995</v>
      </c>
      <c r="D21" s="49"/>
      <c r="E21" s="48">
        <v>1</v>
      </c>
      <c r="F21" s="48">
        <v>1</v>
      </c>
      <c r="G21" s="48">
        <v>1</v>
      </c>
      <c r="H21" s="47">
        <v>1</v>
      </c>
      <c r="I21" s="54">
        <v>0.4</v>
      </c>
      <c r="J21" s="53">
        <v>0.38</v>
      </c>
      <c r="K21" s="38">
        <f>E21*I21</f>
        <v>0.4</v>
      </c>
      <c r="L21" s="38">
        <f>F21*I21</f>
        <v>0.4</v>
      </c>
      <c r="M21" s="38">
        <f>G21*J21</f>
        <v>0.38</v>
      </c>
      <c r="N21" s="38">
        <f>H21*J21</f>
        <v>0.38</v>
      </c>
      <c r="O21" s="59"/>
      <c r="P21" s="59"/>
      <c r="Q21" s="59"/>
      <c r="R21" s="59"/>
      <c r="S21" s="22"/>
    </row>
    <row r="22" spans="1:19" s="58" customFormat="1" x14ac:dyDescent="0.2">
      <c r="A22" s="108"/>
      <c r="B22" s="50" t="s">
        <v>87</v>
      </c>
      <c r="C22" s="111">
        <v>0.999</v>
      </c>
      <c r="D22" s="49"/>
      <c r="E22" s="55"/>
      <c r="F22" s="55"/>
      <c r="G22" s="55"/>
      <c r="H22" s="55"/>
      <c r="I22" s="54">
        <v>0.25</v>
      </c>
      <c r="J22" s="53">
        <v>0.28000000000000003</v>
      </c>
      <c r="K22" s="38">
        <f>E22*I22</f>
        <v>0</v>
      </c>
      <c r="L22" s="38">
        <f>F22*I22</f>
        <v>0</v>
      </c>
      <c r="M22" s="38">
        <f>G22*J22</f>
        <v>0</v>
      </c>
      <c r="N22" s="38">
        <f>H22*J22</f>
        <v>0</v>
      </c>
      <c r="O22" s="59"/>
      <c r="P22" s="59"/>
      <c r="Q22" s="59"/>
      <c r="R22" s="59"/>
      <c r="S22" s="22"/>
    </row>
    <row r="23" spans="1:19" s="58" customFormat="1" x14ac:dyDescent="0.2">
      <c r="A23" s="108"/>
      <c r="B23" s="50" t="s">
        <v>88</v>
      </c>
      <c r="C23" s="111">
        <v>0.99990000000000001</v>
      </c>
      <c r="D23" s="49"/>
      <c r="E23" s="55"/>
      <c r="F23" s="55"/>
      <c r="G23" s="55"/>
      <c r="H23" s="55"/>
      <c r="I23" s="54">
        <v>0.09</v>
      </c>
      <c r="J23" s="53">
        <v>0.12</v>
      </c>
      <c r="K23" s="38">
        <f>E23*I23</f>
        <v>0</v>
      </c>
      <c r="L23" s="38">
        <f>F23*I23</f>
        <v>0</v>
      </c>
      <c r="M23" s="38">
        <f>G23*J23</f>
        <v>0</v>
      </c>
      <c r="N23" s="38">
        <f>H23*J23</f>
        <v>0</v>
      </c>
      <c r="O23" s="37"/>
      <c r="P23" s="37"/>
      <c r="Q23" s="37"/>
      <c r="R23" s="37"/>
      <c r="S23" s="22"/>
    </row>
    <row r="24" spans="1:19" s="58" customFormat="1" x14ac:dyDescent="0.2">
      <c r="A24" s="108" t="s">
        <v>352</v>
      </c>
      <c r="B24" s="50" t="s">
        <v>104</v>
      </c>
      <c r="C24" s="50" t="s">
        <v>105</v>
      </c>
      <c r="D24" s="49" t="s">
        <v>353</v>
      </c>
      <c r="E24" s="48">
        <v>1</v>
      </c>
      <c r="F24" s="48">
        <v>1</v>
      </c>
      <c r="G24" s="48">
        <v>1</v>
      </c>
      <c r="H24" s="47">
        <v>1</v>
      </c>
      <c r="I24" s="54">
        <v>0.6</v>
      </c>
      <c r="J24" s="53">
        <v>0.6</v>
      </c>
      <c r="K24" s="38">
        <f>E24*I24</f>
        <v>0.6</v>
      </c>
      <c r="L24" s="38">
        <f>F24*I24</f>
        <v>0.6</v>
      </c>
      <c r="M24" s="38">
        <f>G24*J24</f>
        <v>0.6</v>
      </c>
      <c r="N24" s="38">
        <f>H24*J24</f>
        <v>0.6</v>
      </c>
      <c r="O24" s="61">
        <f>SUM(K24:K30)</f>
        <v>0.6</v>
      </c>
      <c r="P24" s="61">
        <f>SUM(L24:L30)</f>
        <v>0.6</v>
      </c>
      <c r="Q24" s="61">
        <f>SUM(M24:M30)</f>
        <v>0.6</v>
      </c>
      <c r="R24" s="61">
        <f>SUM(N24:N30)</f>
        <v>0.6</v>
      </c>
      <c r="S24" s="22"/>
    </row>
    <row r="25" spans="1:19" x14ac:dyDescent="0.2">
      <c r="A25" s="108"/>
      <c r="B25" s="50" t="s">
        <v>106</v>
      </c>
      <c r="C25" s="50" t="s">
        <v>107</v>
      </c>
      <c r="D25" s="49" t="s">
        <v>353</v>
      </c>
      <c r="E25" s="55"/>
      <c r="F25" s="55"/>
      <c r="G25" s="55"/>
      <c r="H25" s="55"/>
      <c r="I25" s="54">
        <v>0.1</v>
      </c>
      <c r="J25" s="53">
        <v>0.1</v>
      </c>
      <c r="K25" s="38">
        <f>E25*I25</f>
        <v>0</v>
      </c>
      <c r="L25" s="38">
        <f>F25*I25</f>
        <v>0</v>
      </c>
      <c r="M25" s="38">
        <f>G25*J25</f>
        <v>0</v>
      </c>
      <c r="N25" s="38">
        <f>H25*J25</f>
        <v>0</v>
      </c>
      <c r="O25" s="37"/>
      <c r="P25" s="37"/>
      <c r="Q25" s="37"/>
      <c r="R25" s="37"/>
    </row>
    <row r="26" spans="1:19" x14ac:dyDescent="0.2">
      <c r="A26" s="108"/>
      <c r="B26" s="50" t="s">
        <v>108</v>
      </c>
      <c r="C26" s="50" t="s">
        <v>109</v>
      </c>
      <c r="D26" s="49" t="s">
        <v>353</v>
      </c>
      <c r="E26" s="55"/>
      <c r="F26" s="55"/>
      <c r="G26" s="55"/>
      <c r="H26" s="55"/>
      <c r="I26" s="54">
        <v>0.04</v>
      </c>
      <c r="J26" s="53">
        <v>0.04</v>
      </c>
      <c r="K26" s="38">
        <f>E26*I26</f>
        <v>0</v>
      </c>
      <c r="L26" s="38">
        <f>F26*I26</f>
        <v>0</v>
      </c>
      <c r="M26" s="38">
        <f>G26*J26</f>
        <v>0</v>
      </c>
      <c r="N26" s="38">
        <f>H26*J26</f>
        <v>0</v>
      </c>
      <c r="O26" s="37"/>
      <c r="P26" s="37"/>
      <c r="Q26" s="37"/>
      <c r="R26" s="37"/>
    </row>
    <row r="27" spans="1:19" ht="15" customHeight="1" x14ac:dyDescent="0.2">
      <c r="A27" s="108"/>
      <c r="B27" s="50" t="s">
        <v>110</v>
      </c>
      <c r="C27" s="50" t="s">
        <v>111</v>
      </c>
      <c r="D27" s="49" t="s">
        <v>353</v>
      </c>
      <c r="E27" s="55"/>
      <c r="F27" s="55"/>
      <c r="G27" s="55"/>
      <c r="H27" s="55"/>
      <c r="I27" s="54">
        <v>0.03</v>
      </c>
      <c r="J27" s="53">
        <v>0.03</v>
      </c>
      <c r="K27" s="38">
        <f>E27*I27</f>
        <v>0</v>
      </c>
      <c r="L27" s="38">
        <f>F27*I27</f>
        <v>0</v>
      </c>
      <c r="M27" s="38">
        <f>G27*J27</f>
        <v>0</v>
      </c>
      <c r="N27" s="38">
        <f>H27*J27</f>
        <v>0</v>
      </c>
      <c r="O27" s="37"/>
      <c r="P27" s="37"/>
      <c r="Q27" s="37"/>
      <c r="R27" s="37"/>
    </row>
    <row r="28" spans="1:19" ht="15" customHeight="1" x14ac:dyDescent="0.2">
      <c r="A28" s="108"/>
      <c r="B28" s="50" t="s">
        <v>112</v>
      </c>
      <c r="C28" s="50" t="s">
        <v>113</v>
      </c>
      <c r="D28" s="49" t="s">
        <v>353</v>
      </c>
      <c r="E28" s="55"/>
      <c r="F28" s="55"/>
      <c r="G28" s="55"/>
      <c r="H28" s="55"/>
      <c r="I28" s="54">
        <v>0.03</v>
      </c>
      <c r="J28" s="53">
        <v>0.03</v>
      </c>
      <c r="K28" s="38">
        <f>E28*I28</f>
        <v>0</v>
      </c>
      <c r="L28" s="38">
        <f>F28*I28</f>
        <v>0</v>
      </c>
      <c r="M28" s="38">
        <f>G28*J28</f>
        <v>0</v>
      </c>
      <c r="N28" s="38">
        <f>H28*J28</f>
        <v>0</v>
      </c>
      <c r="O28" s="37"/>
      <c r="P28" s="37"/>
      <c r="Q28" s="37"/>
      <c r="R28" s="37"/>
    </row>
    <row r="29" spans="1:19" ht="15" customHeight="1" x14ac:dyDescent="0.2">
      <c r="A29" s="108"/>
      <c r="B29" s="50" t="s">
        <v>114</v>
      </c>
      <c r="C29" s="50" t="s">
        <v>115</v>
      </c>
      <c r="D29" s="49" t="s">
        <v>353</v>
      </c>
      <c r="E29" s="55"/>
      <c r="F29" s="55"/>
      <c r="G29" s="55"/>
      <c r="H29" s="55"/>
      <c r="I29" s="54">
        <v>0.1</v>
      </c>
      <c r="J29" s="53">
        <v>0.1</v>
      </c>
      <c r="K29" s="38">
        <f>E29*I29</f>
        <v>0</v>
      </c>
      <c r="L29" s="38">
        <f>F29*I29</f>
        <v>0</v>
      </c>
      <c r="M29" s="38">
        <f>G29*J29</f>
        <v>0</v>
      </c>
      <c r="N29" s="38">
        <f>H29*J29</f>
        <v>0</v>
      </c>
      <c r="O29" s="37"/>
      <c r="P29" s="37"/>
      <c r="Q29" s="37"/>
      <c r="R29" s="37"/>
      <c r="S29" s="52"/>
    </row>
    <row r="30" spans="1:19" ht="15" customHeight="1" x14ac:dyDescent="0.2">
      <c r="A30" s="108"/>
      <c r="B30" s="50" t="s">
        <v>116</v>
      </c>
      <c r="C30" s="50" t="s">
        <v>117</v>
      </c>
      <c r="D30" s="49" t="s">
        <v>353</v>
      </c>
      <c r="E30" s="55"/>
      <c r="F30" s="55"/>
      <c r="G30" s="55"/>
      <c r="H30" s="55"/>
      <c r="I30" s="46">
        <v>0.1</v>
      </c>
      <c r="J30" s="45">
        <v>0.1</v>
      </c>
      <c r="K30" s="38">
        <f>E30*I30</f>
        <v>0</v>
      </c>
      <c r="L30" s="38">
        <f>F30*I30</f>
        <v>0</v>
      </c>
      <c r="M30" s="38">
        <f>G30*J30</f>
        <v>0</v>
      </c>
      <c r="N30" s="38">
        <f>H30*J30</f>
        <v>0</v>
      </c>
      <c r="O30" s="37"/>
      <c r="P30" s="37"/>
      <c r="Q30" s="37"/>
      <c r="R30" s="37"/>
    </row>
    <row r="31" spans="1:19" ht="15" customHeight="1" x14ac:dyDescent="0.2">
      <c r="A31" s="108" t="s">
        <v>255</v>
      </c>
      <c r="B31" s="50" t="s">
        <v>257</v>
      </c>
      <c r="C31" s="50" t="s">
        <v>99</v>
      </c>
      <c r="D31" s="109" t="s">
        <v>256</v>
      </c>
      <c r="E31" s="48">
        <v>1</v>
      </c>
      <c r="F31" s="48">
        <v>1</v>
      </c>
      <c r="G31" s="48">
        <v>1</v>
      </c>
      <c r="H31" s="47">
        <v>1</v>
      </c>
      <c r="I31" s="107">
        <v>0.57399999999999995</v>
      </c>
      <c r="J31" s="106">
        <v>0.57399999999999995</v>
      </c>
      <c r="K31" s="38">
        <f>E31*I31</f>
        <v>0.57399999999999995</v>
      </c>
      <c r="L31" s="38">
        <f>F31*I31</f>
        <v>0.57399999999999995</v>
      </c>
      <c r="M31" s="38">
        <f>G31*J31</f>
        <v>0.57399999999999995</v>
      </c>
      <c r="N31" s="38">
        <f>H31*J31</f>
        <v>0.57399999999999995</v>
      </c>
      <c r="O31" s="61">
        <f>SUM(K31:K40)</f>
        <v>0.57399999999999995</v>
      </c>
      <c r="P31" s="61">
        <f>SUM(L31:L40)</f>
        <v>0.57399999999999995</v>
      </c>
      <c r="Q31" s="61">
        <f>SUM(M31:M40)</f>
        <v>0.57399999999999995</v>
      </c>
      <c r="R31" s="61">
        <f>SUM(N31:N40)</f>
        <v>0.57399999999999995</v>
      </c>
      <c r="S31" s="27"/>
    </row>
    <row r="32" spans="1:19" ht="15" customHeight="1" x14ac:dyDescent="0.2">
      <c r="A32" s="108"/>
      <c r="B32" s="50" t="s">
        <v>258</v>
      </c>
      <c r="C32" s="50" t="s">
        <v>101</v>
      </c>
      <c r="D32" s="109" t="s">
        <v>256</v>
      </c>
      <c r="E32" s="55"/>
      <c r="F32" s="55"/>
      <c r="G32" s="55"/>
      <c r="H32" s="55"/>
      <c r="I32" s="107">
        <v>0.16600000000000001</v>
      </c>
      <c r="J32" s="106">
        <v>0.16600000000000001</v>
      </c>
      <c r="K32" s="38">
        <f>E32*I32</f>
        <v>0</v>
      </c>
      <c r="L32" s="38">
        <f>F32*I32</f>
        <v>0</v>
      </c>
      <c r="M32" s="38">
        <f>G32*J32</f>
        <v>0</v>
      </c>
      <c r="N32" s="38">
        <f>H32*J32</f>
        <v>0</v>
      </c>
      <c r="O32" s="37"/>
      <c r="P32" s="37"/>
      <c r="Q32" s="37"/>
      <c r="R32" s="37"/>
    </row>
    <row r="33" spans="1:19" ht="15" customHeight="1" x14ac:dyDescent="0.2">
      <c r="A33" s="108"/>
      <c r="B33" s="50" t="s">
        <v>259</v>
      </c>
      <c r="C33" s="50" t="s">
        <v>103</v>
      </c>
      <c r="D33" s="109" t="s">
        <v>256</v>
      </c>
      <c r="E33" s="55"/>
      <c r="F33" s="55"/>
      <c r="G33" s="55"/>
      <c r="H33" s="55"/>
      <c r="I33" s="107">
        <v>0.11899999999999999</v>
      </c>
      <c r="J33" s="106">
        <v>0.11899999999999999</v>
      </c>
      <c r="K33" s="38">
        <f>E33*I33</f>
        <v>0</v>
      </c>
      <c r="L33" s="38">
        <f>F33*I33</f>
        <v>0</v>
      </c>
      <c r="M33" s="38">
        <f>G33*J33</f>
        <v>0</v>
      </c>
      <c r="N33" s="38">
        <f>H33*J33</f>
        <v>0</v>
      </c>
      <c r="O33" s="37"/>
      <c r="P33" s="37"/>
      <c r="Q33" s="37"/>
      <c r="R33" s="37"/>
    </row>
    <row r="34" spans="1:19" ht="15" customHeight="1" x14ac:dyDescent="0.2">
      <c r="A34" s="108"/>
      <c r="B34" s="50" t="s">
        <v>260</v>
      </c>
      <c r="C34" s="50" t="s">
        <v>105</v>
      </c>
      <c r="D34" s="109" t="s">
        <v>256</v>
      </c>
      <c r="E34" s="55"/>
      <c r="F34" s="55"/>
      <c r="G34" s="55"/>
      <c r="H34" s="55"/>
      <c r="I34" s="107">
        <v>7.2999999999999995E-2</v>
      </c>
      <c r="J34" s="106">
        <v>7.2999999999999995E-2</v>
      </c>
      <c r="K34" s="38">
        <f>E34*I34</f>
        <v>0</v>
      </c>
      <c r="L34" s="38">
        <f>F34*I34</f>
        <v>0</v>
      </c>
      <c r="M34" s="38">
        <f>G34*J34</f>
        <v>0</v>
      </c>
      <c r="N34" s="38">
        <f>H34*J34</f>
        <v>0</v>
      </c>
      <c r="O34" s="37"/>
      <c r="P34" s="37"/>
      <c r="Q34" s="37"/>
      <c r="R34" s="37"/>
    </row>
    <row r="35" spans="1:19" ht="15" customHeight="1" x14ac:dyDescent="0.2">
      <c r="A35" s="108"/>
      <c r="B35" s="50" t="s">
        <v>261</v>
      </c>
      <c r="C35" s="50" t="s">
        <v>107</v>
      </c>
      <c r="D35" s="109" t="s">
        <v>256</v>
      </c>
      <c r="E35" s="55"/>
      <c r="F35" s="55"/>
      <c r="G35" s="55"/>
      <c r="H35" s="55"/>
      <c r="I35" s="107">
        <v>3.7999999999999999E-2</v>
      </c>
      <c r="J35" s="106">
        <v>3.7999999999999999E-2</v>
      </c>
      <c r="K35" s="38">
        <f>E35*I35</f>
        <v>0</v>
      </c>
      <c r="L35" s="38">
        <f>F35*I35</f>
        <v>0</v>
      </c>
      <c r="M35" s="38">
        <f>G35*J35</f>
        <v>0</v>
      </c>
      <c r="N35" s="38">
        <f>H35*J35</f>
        <v>0</v>
      </c>
      <c r="O35" s="37"/>
      <c r="P35" s="37"/>
      <c r="Q35" s="37"/>
      <c r="R35" s="37"/>
      <c r="S35" s="27"/>
    </row>
    <row r="36" spans="1:19" ht="15" customHeight="1" x14ac:dyDescent="0.2">
      <c r="A36" s="108"/>
      <c r="B36" s="50" t="s">
        <v>262</v>
      </c>
      <c r="C36" s="50" t="s">
        <v>109</v>
      </c>
      <c r="D36" s="109" t="s">
        <v>256</v>
      </c>
      <c r="E36" s="55"/>
      <c r="F36" s="55"/>
      <c r="G36" s="55"/>
      <c r="H36" s="55"/>
      <c r="I36" s="107">
        <v>1.7999999999999999E-2</v>
      </c>
      <c r="J36" s="106">
        <v>1.7999999999999999E-2</v>
      </c>
      <c r="K36" s="38">
        <f>E36*I36</f>
        <v>0</v>
      </c>
      <c r="L36" s="38">
        <f>F36*I36</f>
        <v>0</v>
      </c>
      <c r="M36" s="38">
        <f>G36*J36</f>
        <v>0</v>
      </c>
      <c r="N36" s="38">
        <f>H36*J36</f>
        <v>0</v>
      </c>
      <c r="O36" s="37"/>
      <c r="P36" s="37"/>
      <c r="Q36" s="37"/>
      <c r="R36" s="37"/>
    </row>
    <row r="37" spans="1:19" ht="15" customHeight="1" x14ac:dyDescent="0.2">
      <c r="A37" s="108"/>
      <c r="B37" s="50" t="s">
        <v>263</v>
      </c>
      <c r="C37" s="50" t="s">
        <v>111</v>
      </c>
      <c r="D37" s="109" t="s">
        <v>256</v>
      </c>
      <c r="E37" s="55"/>
      <c r="F37" s="55"/>
      <c r="G37" s="55"/>
      <c r="H37" s="55"/>
      <c r="I37" s="107">
        <v>8.0000000000000002E-3</v>
      </c>
      <c r="J37" s="106">
        <v>8.0000000000000002E-3</v>
      </c>
      <c r="K37" s="38">
        <f>E37*I37</f>
        <v>0</v>
      </c>
      <c r="L37" s="38">
        <f>F37*I37</f>
        <v>0</v>
      </c>
      <c r="M37" s="38">
        <f>G37*J37</f>
        <v>0</v>
      </c>
      <c r="N37" s="38">
        <f>H37*J37</f>
        <v>0</v>
      </c>
      <c r="O37" s="37"/>
      <c r="P37" s="37"/>
      <c r="Q37" s="37"/>
      <c r="R37" s="37"/>
    </row>
    <row r="38" spans="1:19" ht="15" customHeight="1" x14ac:dyDescent="0.2">
      <c r="A38" s="108"/>
      <c r="B38" s="50" t="s">
        <v>264</v>
      </c>
      <c r="C38" s="50" t="s">
        <v>113</v>
      </c>
      <c r="D38" s="109" t="s">
        <v>256</v>
      </c>
      <c r="E38" s="55"/>
      <c r="F38" s="55"/>
      <c r="G38" s="55"/>
      <c r="H38" s="55"/>
      <c r="I38" s="107">
        <v>2E-3</v>
      </c>
      <c r="J38" s="106">
        <v>2E-3</v>
      </c>
      <c r="K38" s="38">
        <f>E38*I38</f>
        <v>0</v>
      </c>
      <c r="L38" s="38">
        <f>F38*I38</f>
        <v>0</v>
      </c>
      <c r="M38" s="38">
        <f>G38*J38</f>
        <v>0</v>
      </c>
      <c r="N38" s="38">
        <f>H38*J38</f>
        <v>0</v>
      </c>
      <c r="O38" s="37"/>
      <c r="P38" s="37"/>
      <c r="Q38" s="37"/>
      <c r="R38" s="37"/>
    </row>
    <row r="39" spans="1:19" ht="15" customHeight="1" x14ac:dyDescent="0.2">
      <c r="A39" s="108"/>
      <c r="B39" s="50" t="s">
        <v>265</v>
      </c>
      <c r="C39" s="50" t="s">
        <v>115</v>
      </c>
      <c r="D39" s="109" t="s">
        <v>256</v>
      </c>
      <c r="E39" s="55"/>
      <c r="F39" s="55"/>
      <c r="G39" s="55"/>
      <c r="H39" s="55"/>
      <c r="I39" s="107">
        <v>1E-3</v>
      </c>
      <c r="J39" s="106">
        <v>1E-3</v>
      </c>
      <c r="K39" s="38">
        <f>E39*I39</f>
        <v>0</v>
      </c>
      <c r="L39" s="38">
        <f>F39*I39</f>
        <v>0</v>
      </c>
      <c r="M39" s="38">
        <f>G39*J39</f>
        <v>0</v>
      </c>
      <c r="N39" s="38">
        <f>H39*J39</f>
        <v>0</v>
      </c>
      <c r="O39" s="37"/>
      <c r="P39" s="37"/>
      <c r="Q39" s="37"/>
      <c r="R39" s="37"/>
    </row>
    <row r="40" spans="1:19" ht="15" customHeight="1" x14ac:dyDescent="0.2">
      <c r="A40" s="108"/>
      <c r="B40" s="50" t="s">
        <v>266</v>
      </c>
      <c r="C40" s="50" t="s">
        <v>117</v>
      </c>
      <c r="D40" s="109" t="s">
        <v>256</v>
      </c>
      <c r="E40" s="55"/>
      <c r="F40" s="55"/>
      <c r="G40" s="55"/>
      <c r="H40" s="55"/>
      <c r="I40" s="107">
        <v>1E-3</v>
      </c>
      <c r="J40" s="106">
        <v>1E-3</v>
      </c>
      <c r="K40" s="38">
        <f>E40*I40</f>
        <v>0</v>
      </c>
      <c r="L40" s="38">
        <f>F40*I40</f>
        <v>0</v>
      </c>
      <c r="M40" s="38">
        <f>G40*J40</f>
        <v>0</v>
      </c>
      <c r="N40" s="38">
        <f>H40*J40</f>
        <v>0</v>
      </c>
      <c r="O40" s="37"/>
      <c r="P40" s="37"/>
      <c r="Q40" s="37"/>
      <c r="R40" s="37"/>
      <c r="S40" s="27"/>
    </row>
    <row r="41" spans="1:19" ht="15" customHeight="1" x14ac:dyDescent="0.2">
      <c r="A41" s="110" t="s">
        <v>359</v>
      </c>
      <c r="B41" s="50" t="s">
        <v>98</v>
      </c>
      <c r="C41" s="50" t="s">
        <v>354</v>
      </c>
      <c r="D41" s="50" t="s">
        <v>355</v>
      </c>
      <c r="E41" s="48">
        <v>1</v>
      </c>
      <c r="F41" s="48">
        <v>1</v>
      </c>
      <c r="G41" s="48">
        <v>1</v>
      </c>
      <c r="H41" s="47">
        <v>1</v>
      </c>
      <c r="I41" s="107">
        <v>0.52</v>
      </c>
      <c r="J41" s="106">
        <v>0.52</v>
      </c>
      <c r="K41" s="38">
        <f>E41*I41</f>
        <v>0.52</v>
      </c>
      <c r="L41" s="38">
        <f>F41*I41</f>
        <v>0.52</v>
      </c>
      <c r="M41" s="38">
        <f>G41*J41</f>
        <v>0.52</v>
      </c>
      <c r="N41" s="38">
        <f>H41*J41</f>
        <v>0.52</v>
      </c>
      <c r="O41" s="61">
        <f>SUM(K41:K49)</f>
        <v>0.52</v>
      </c>
      <c r="P41" s="61">
        <f>SUM(L41:L49)</f>
        <v>0.52</v>
      </c>
      <c r="Q41" s="61">
        <f>SUM(M41:M49)</f>
        <v>0.52</v>
      </c>
      <c r="R41" s="61">
        <f>SUM(N41:N49)</f>
        <v>0.52</v>
      </c>
    </row>
    <row r="42" spans="1:19" ht="15" customHeight="1" x14ac:dyDescent="0.2">
      <c r="A42" s="110"/>
      <c r="B42" s="50" t="s">
        <v>102</v>
      </c>
      <c r="C42" s="50" t="s">
        <v>103</v>
      </c>
      <c r="D42" s="50" t="s">
        <v>355</v>
      </c>
      <c r="E42" s="55"/>
      <c r="F42" s="55"/>
      <c r="G42" s="55"/>
      <c r="H42" s="55"/>
      <c r="I42" s="107">
        <v>0.33900000000000002</v>
      </c>
      <c r="J42" s="106">
        <v>0.33900000000000002</v>
      </c>
      <c r="K42" s="38">
        <f>E42*I42</f>
        <v>0</v>
      </c>
      <c r="L42" s="38">
        <f>F42*I42</f>
        <v>0</v>
      </c>
      <c r="M42" s="38">
        <f>G42*J42</f>
        <v>0</v>
      </c>
      <c r="N42" s="38">
        <f>H42*J42</f>
        <v>0</v>
      </c>
      <c r="O42" s="37"/>
      <c r="P42" s="37"/>
      <c r="Q42" s="37"/>
      <c r="R42" s="37"/>
    </row>
    <row r="43" spans="1:19" ht="15" customHeight="1" x14ac:dyDescent="0.2">
      <c r="A43" s="110"/>
      <c r="B43" s="50" t="s">
        <v>104</v>
      </c>
      <c r="C43" s="50" t="s">
        <v>105</v>
      </c>
      <c r="D43" s="50" t="s">
        <v>355</v>
      </c>
      <c r="E43" s="55"/>
      <c r="F43" s="55"/>
      <c r="G43" s="55"/>
      <c r="H43" s="55"/>
      <c r="I43" s="107">
        <v>7.2999999999999995E-2</v>
      </c>
      <c r="J43" s="106">
        <v>7.2999999999999995E-2</v>
      </c>
      <c r="K43" s="38">
        <f>E43*I43</f>
        <v>0</v>
      </c>
      <c r="L43" s="38">
        <f>F43*I43</f>
        <v>0</v>
      </c>
      <c r="M43" s="38">
        <f>G43*J43</f>
        <v>0</v>
      </c>
      <c r="N43" s="38">
        <f>H43*J43</f>
        <v>0</v>
      </c>
      <c r="O43" s="37"/>
      <c r="P43" s="37"/>
      <c r="Q43" s="37"/>
      <c r="R43" s="37"/>
    </row>
    <row r="44" spans="1:19" ht="15" customHeight="1" x14ac:dyDescent="0.2">
      <c r="A44" s="110"/>
      <c r="B44" s="50" t="s">
        <v>106</v>
      </c>
      <c r="C44" s="50" t="s">
        <v>107</v>
      </c>
      <c r="D44" s="50" t="s">
        <v>355</v>
      </c>
      <c r="E44" s="55"/>
      <c r="F44" s="55"/>
      <c r="G44" s="55"/>
      <c r="H44" s="55"/>
      <c r="I44" s="107">
        <v>3.7999999999999999E-2</v>
      </c>
      <c r="J44" s="106">
        <v>3.7999999999999999E-2</v>
      </c>
      <c r="K44" s="38">
        <f>E44*I44</f>
        <v>0</v>
      </c>
      <c r="L44" s="38">
        <f>F44*I44</f>
        <v>0</v>
      </c>
      <c r="M44" s="38">
        <f>G44*J44</f>
        <v>0</v>
      </c>
      <c r="N44" s="38">
        <f>H44*J44</f>
        <v>0</v>
      </c>
      <c r="O44" s="37"/>
      <c r="P44" s="37"/>
      <c r="Q44" s="37"/>
      <c r="R44" s="37"/>
    </row>
    <row r="45" spans="1:19" ht="15" customHeight="1" x14ac:dyDescent="0.2">
      <c r="A45" s="110"/>
      <c r="B45" s="50" t="s">
        <v>108</v>
      </c>
      <c r="C45" s="50" t="s">
        <v>109</v>
      </c>
      <c r="D45" s="50" t="s">
        <v>355</v>
      </c>
      <c r="E45" s="55"/>
      <c r="F45" s="55"/>
      <c r="G45" s="55"/>
      <c r="H45" s="55"/>
      <c r="I45" s="107">
        <v>1.7999999999999999E-2</v>
      </c>
      <c r="J45" s="106">
        <v>1.7999999999999999E-2</v>
      </c>
      <c r="K45" s="38">
        <f>E45*I45</f>
        <v>0</v>
      </c>
      <c r="L45" s="38">
        <f>F45*I45</f>
        <v>0</v>
      </c>
      <c r="M45" s="38">
        <f>G45*J45</f>
        <v>0</v>
      </c>
      <c r="N45" s="38">
        <f>H45*J45</f>
        <v>0</v>
      </c>
      <c r="O45" s="37"/>
      <c r="P45" s="37"/>
      <c r="Q45" s="37"/>
      <c r="R45" s="37"/>
    </row>
    <row r="46" spans="1:19" ht="29.85" customHeight="1" x14ac:dyDescent="0.2">
      <c r="A46" s="110"/>
      <c r="B46" s="50" t="s">
        <v>110</v>
      </c>
      <c r="C46" s="50" t="s">
        <v>111</v>
      </c>
      <c r="D46" s="50" t="s">
        <v>355</v>
      </c>
      <c r="E46" s="55"/>
      <c r="F46" s="55"/>
      <c r="G46" s="55"/>
      <c r="H46" s="55"/>
      <c r="I46" s="107">
        <v>8.0000000000000002E-3</v>
      </c>
      <c r="J46" s="106">
        <v>8.0000000000000002E-3</v>
      </c>
      <c r="K46" s="38">
        <f>E46*I46</f>
        <v>0</v>
      </c>
      <c r="L46" s="38">
        <f>F46*I46</f>
        <v>0</v>
      </c>
      <c r="M46" s="38">
        <f>G46*J46</f>
        <v>0</v>
      </c>
      <c r="N46" s="38">
        <f>H46*J46</f>
        <v>0</v>
      </c>
      <c r="O46" s="37"/>
      <c r="P46" s="37"/>
      <c r="Q46" s="37"/>
      <c r="R46" s="37"/>
    </row>
    <row r="47" spans="1:19" ht="15" customHeight="1" x14ac:dyDescent="0.2">
      <c r="A47" s="110"/>
      <c r="B47" s="50" t="s">
        <v>112</v>
      </c>
      <c r="C47" s="50" t="s">
        <v>113</v>
      </c>
      <c r="D47" s="50" t="s">
        <v>355</v>
      </c>
      <c r="E47" s="55"/>
      <c r="F47" s="55"/>
      <c r="G47" s="55"/>
      <c r="H47" s="55"/>
      <c r="I47" s="107">
        <v>2E-3</v>
      </c>
      <c r="J47" s="106">
        <v>2E-3</v>
      </c>
      <c r="K47" s="38">
        <f>E47*I47</f>
        <v>0</v>
      </c>
      <c r="L47" s="38">
        <f>F47*I47</f>
        <v>0</v>
      </c>
      <c r="M47" s="38">
        <f>G47*J47</f>
        <v>0</v>
      </c>
      <c r="N47" s="38">
        <f>H47*J47</f>
        <v>0</v>
      </c>
      <c r="O47" s="37"/>
      <c r="P47" s="37"/>
      <c r="Q47" s="37"/>
      <c r="R47" s="37"/>
    </row>
    <row r="48" spans="1:19" ht="15" customHeight="1" x14ac:dyDescent="0.2">
      <c r="A48" s="110"/>
      <c r="B48" s="50" t="s">
        <v>114</v>
      </c>
      <c r="C48" s="50" t="s">
        <v>115</v>
      </c>
      <c r="D48" s="50" t="s">
        <v>355</v>
      </c>
      <c r="E48" s="55"/>
      <c r="F48" s="55"/>
      <c r="G48" s="55"/>
      <c r="H48" s="55"/>
      <c r="I48" s="107">
        <v>1E-3</v>
      </c>
      <c r="J48" s="106">
        <v>1E-3</v>
      </c>
      <c r="K48" s="38">
        <f>E48*I48</f>
        <v>0</v>
      </c>
      <c r="L48" s="38">
        <f>F48*I48</f>
        <v>0</v>
      </c>
      <c r="M48" s="38">
        <f>G48*J48</f>
        <v>0</v>
      </c>
      <c r="N48" s="38">
        <f>H48*J48</f>
        <v>0</v>
      </c>
      <c r="O48" s="37"/>
      <c r="P48" s="37"/>
      <c r="Q48" s="37"/>
      <c r="R48" s="37"/>
    </row>
    <row r="49" spans="1:18" ht="15" customHeight="1" x14ac:dyDescent="0.2">
      <c r="A49" s="110"/>
      <c r="B49" s="50" t="s">
        <v>116</v>
      </c>
      <c r="C49" s="50" t="s">
        <v>117</v>
      </c>
      <c r="D49" s="50" t="s">
        <v>355</v>
      </c>
      <c r="E49" s="55"/>
      <c r="F49" s="55"/>
      <c r="G49" s="55"/>
      <c r="H49" s="55"/>
      <c r="I49" s="107">
        <v>1E-3</v>
      </c>
      <c r="J49" s="106">
        <v>1E-3</v>
      </c>
      <c r="K49" s="38">
        <f>E49*I49</f>
        <v>0</v>
      </c>
      <c r="L49" s="38">
        <f>F49*I49</f>
        <v>0</v>
      </c>
      <c r="M49" s="38">
        <f>G49*J49</f>
        <v>0</v>
      </c>
      <c r="N49" s="38">
        <f>H49*J49</f>
        <v>0</v>
      </c>
      <c r="O49" s="37"/>
      <c r="P49" s="37"/>
      <c r="Q49" s="37"/>
      <c r="R49" s="37"/>
    </row>
    <row r="50" spans="1:18" ht="15" customHeight="1" x14ac:dyDescent="0.2">
      <c r="A50" s="110" t="s">
        <v>360</v>
      </c>
      <c r="B50" s="50" t="s">
        <v>98</v>
      </c>
      <c r="C50" s="50" t="s">
        <v>354</v>
      </c>
      <c r="D50" s="50" t="s">
        <v>356</v>
      </c>
      <c r="E50" s="48">
        <v>1</v>
      </c>
      <c r="F50" s="48">
        <v>1</v>
      </c>
      <c r="G50" s="48">
        <v>1</v>
      </c>
      <c r="H50" s="47">
        <v>1</v>
      </c>
      <c r="I50" s="107">
        <v>0.52</v>
      </c>
      <c r="J50" s="106">
        <v>0.52</v>
      </c>
      <c r="K50" s="38">
        <f>E50*I50</f>
        <v>0.52</v>
      </c>
      <c r="L50" s="38">
        <f>F50*I50</f>
        <v>0.52</v>
      </c>
      <c r="M50" s="38">
        <f>G50*J50</f>
        <v>0.52</v>
      </c>
      <c r="N50" s="38">
        <f>H50*J50</f>
        <v>0.52</v>
      </c>
      <c r="O50" s="61">
        <f>SUM(K50:K58)</f>
        <v>0.52</v>
      </c>
      <c r="P50" s="61">
        <f>SUM(L50:L58)</f>
        <v>0.52</v>
      </c>
      <c r="Q50" s="61">
        <f>SUM(M50:M58)</f>
        <v>0.52</v>
      </c>
      <c r="R50" s="61">
        <f>SUM(N50:N58)</f>
        <v>0.52</v>
      </c>
    </row>
    <row r="51" spans="1:18" ht="26.85" customHeight="1" x14ac:dyDescent="0.2">
      <c r="A51" s="110"/>
      <c r="B51" s="50" t="s">
        <v>102</v>
      </c>
      <c r="C51" s="50" t="s">
        <v>103</v>
      </c>
      <c r="D51" s="50" t="s">
        <v>356</v>
      </c>
      <c r="E51" s="55"/>
      <c r="F51" s="55"/>
      <c r="G51" s="55"/>
      <c r="H51" s="55"/>
      <c r="I51" s="107">
        <v>0.33900000000000002</v>
      </c>
      <c r="J51" s="106">
        <v>0.33900000000000002</v>
      </c>
      <c r="K51" s="38">
        <f>E51*I51</f>
        <v>0</v>
      </c>
      <c r="L51" s="38">
        <f>F51*I51</f>
        <v>0</v>
      </c>
      <c r="M51" s="38">
        <f>G51*J51</f>
        <v>0</v>
      </c>
      <c r="N51" s="38">
        <f>H51*J51</f>
        <v>0</v>
      </c>
      <c r="O51" s="37"/>
      <c r="P51" s="37"/>
      <c r="Q51" s="37"/>
      <c r="R51" s="37"/>
    </row>
    <row r="52" spans="1:18" x14ac:dyDescent="0.2">
      <c r="A52" s="110"/>
      <c r="B52" s="50" t="s">
        <v>104</v>
      </c>
      <c r="C52" s="50" t="s">
        <v>105</v>
      </c>
      <c r="D52" s="50" t="s">
        <v>356</v>
      </c>
      <c r="E52" s="55"/>
      <c r="F52" s="55"/>
      <c r="G52" s="55"/>
      <c r="H52" s="55"/>
      <c r="I52" s="107">
        <v>7.2999999999999995E-2</v>
      </c>
      <c r="J52" s="106">
        <v>7.2999999999999995E-2</v>
      </c>
      <c r="K52" s="38">
        <f>E52*I52</f>
        <v>0</v>
      </c>
      <c r="L52" s="38">
        <f>F52*I52</f>
        <v>0</v>
      </c>
      <c r="M52" s="38">
        <f>G52*J52</f>
        <v>0</v>
      </c>
      <c r="N52" s="38">
        <f>H52*J52</f>
        <v>0</v>
      </c>
      <c r="O52" s="37"/>
      <c r="P52" s="37"/>
      <c r="Q52" s="37"/>
      <c r="R52" s="37"/>
    </row>
    <row r="53" spans="1:18" x14ac:dyDescent="0.2">
      <c r="A53" s="110"/>
      <c r="B53" s="50" t="s">
        <v>106</v>
      </c>
      <c r="C53" s="50" t="s">
        <v>107</v>
      </c>
      <c r="D53" s="50" t="s">
        <v>356</v>
      </c>
      <c r="E53" s="55"/>
      <c r="F53" s="55"/>
      <c r="G53" s="55"/>
      <c r="H53" s="55"/>
      <c r="I53" s="107">
        <v>3.7999999999999999E-2</v>
      </c>
      <c r="J53" s="106">
        <v>3.7999999999999999E-2</v>
      </c>
      <c r="K53" s="38">
        <f>E53*I53</f>
        <v>0</v>
      </c>
      <c r="L53" s="38">
        <f>F53*I53</f>
        <v>0</v>
      </c>
      <c r="M53" s="38">
        <f>G53*J53</f>
        <v>0</v>
      </c>
      <c r="N53" s="38">
        <f>H53*J53</f>
        <v>0</v>
      </c>
      <c r="O53" s="37"/>
      <c r="P53" s="37"/>
      <c r="Q53" s="37"/>
      <c r="R53" s="37"/>
    </row>
    <row r="54" spans="1:18" x14ac:dyDescent="0.2">
      <c r="A54" s="110"/>
      <c r="B54" s="50" t="s">
        <v>108</v>
      </c>
      <c r="C54" s="50" t="s">
        <v>109</v>
      </c>
      <c r="D54" s="50" t="s">
        <v>356</v>
      </c>
      <c r="E54" s="55"/>
      <c r="F54" s="55"/>
      <c r="G54" s="55"/>
      <c r="H54" s="55"/>
      <c r="I54" s="107">
        <v>1.7999999999999999E-2</v>
      </c>
      <c r="J54" s="106">
        <v>1.7999999999999999E-2</v>
      </c>
      <c r="K54" s="38">
        <f>E54*I54</f>
        <v>0</v>
      </c>
      <c r="L54" s="38">
        <f>F54*I54</f>
        <v>0</v>
      </c>
      <c r="M54" s="38">
        <f>G54*J54</f>
        <v>0</v>
      </c>
      <c r="N54" s="38">
        <f>H54*J54</f>
        <v>0</v>
      </c>
      <c r="O54" s="37"/>
      <c r="P54" s="37"/>
      <c r="Q54" s="37"/>
      <c r="R54" s="37"/>
    </row>
    <row r="55" spans="1:18" x14ac:dyDescent="0.2">
      <c r="A55" s="110"/>
      <c r="B55" s="50" t="s">
        <v>110</v>
      </c>
      <c r="C55" s="50" t="s">
        <v>111</v>
      </c>
      <c r="D55" s="50" t="s">
        <v>356</v>
      </c>
      <c r="E55" s="55"/>
      <c r="F55" s="55"/>
      <c r="G55" s="55"/>
      <c r="H55" s="55"/>
      <c r="I55" s="107">
        <v>8.0000000000000002E-3</v>
      </c>
      <c r="J55" s="106">
        <v>8.0000000000000002E-3</v>
      </c>
      <c r="K55" s="38">
        <f>E55*I55</f>
        <v>0</v>
      </c>
      <c r="L55" s="38">
        <f>F55*I55</f>
        <v>0</v>
      </c>
      <c r="M55" s="38">
        <f>G55*J55</f>
        <v>0</v>
      </c>
      <c r="N55" s="38">
        <f>H55*J55</f>
        <v>0</v>
      </c>
      <c r="O55" s="37"/>
      <c r="P55" s="37"/>
      <c r="Q55" s="37"/>
      <c r="R55" s="37"/>
    </row>
    <row r="56" spans="1:18" x14ac:dyDescent="0.2">
      <c r="A56" s="110"/>
      <c r="B56" s="50" t="s">
        <v>112</v>
      </c>
      <c r="C56" s="50" t="s">
        <v>113</v>
      </c>
      <c r="D56" s="50" t="s">
        <v>356</v>
      </c>
      <c r="E56" s="55"/>
      <c r="F56" s="55"/>
      <c r="G56" s="55"/>
      <c r="H56" s="55"/>
      <c r="I56" s="107">
        <v>2E-3</v>
      </c>
      <c r="J56" s="106">
        <v>2E-3</v>
      </c>
      <c r="K56" s="38">
        <f>E56*I56</f>
        <v>0</v>
      </c>
      <c r="L56" s="38">
        <f>F56*I56</f>
        <v>0</v>
      </c>
      <c r="M56" s="38">
        <f>G56*J56</f>
        <v>0</v>
      </c>
      <c r="N56" s="38">
        <f>H56*J56</f>
        <v>0</v>
      </c>
      <c r="O56" s="37"/>
      <c r="P56" s="37"/>
      <c r="Q56" s="37"/>
      <c r="R56" s="37"/>
    </row>
    <row r="57" spans="1:18" ht="15" customHeight="1" x14ac:dyDescent="0.2">
      <c r="A57" s="110"/>
      <c r="B57" s="50" t="s">
        <v>114</v>
      </c>
      <c r="C57" s="50" t="s">
        <v>115</v>
      </c>
      <c r="D57" s="50" t="s">
        <v>356</v>
      </c>
      <c r="E57" s="55"/>
      <c r="F57" s="55"/>
      <c r="G57" s="55"/>
      <c r="H57" s="55"/>
      <c r="I57" s="107">
        <v>1E-3</v>
      </c>
      <c r="J57" s="106">
        <v>1E-3</v>
      </c>
      <c r="K57" s="38">
        <f>E57*I57</f>
        <v>0</v>
      </c>
      <c r="L57" s="38">
        <f>F57*I57</f>
        <v>0</v>
      </c>
      <c r="M57" s="38">
        <f>G57*J57</f>
        <v>0</v>
      </c>
      <c r="N57" s="38">
        <f>H57*J57</f>
        <v>0</v>
      </c>
      <c r="O57" s="37"/>
      <c r="P57" s="37"/>
      <c r="Q57" s="37"/>
      <c r="R57" s="37"/>
    </row>
    <row r="58" spans="1:18" ht="15" customHeight="1" x14ac:dyDescent="0.2">
      <c r="A58" s="110"/>
      <c r="B58" s="50" t="s">
        <v>116</v>
      </c>
      <c r="C58" s="50" t="s">
        <v>117</v>
      </c>
      <c r="D58" s="50" t="s">
        <v>356</v>
      </c>
      <c r="E58" s="55"/>
      <c r="F58" s="55"/>
      <c r="G58" s="55"/>
      <c r="H58" s="55"/>
      <c r="I58" s="107">
        <v>1E-3</v>
      </c>
      <c r="J58" s="106">
        <v>1E-3</v>
      </c>
      <c r="K58" s="38">
        <f>E58*I58</f>
        <v>0</v>
      </c>
      <c r="L58" s="38">
        <f>F58*I58</f>
        <v>0</v>
      </c>
      <c r="M58" s="38">
        <f>G58*J58</f>
        <v>0</v>
      </c>
      <c r="N58" s="38">
        <f>H58*J58</f>
        <v>0</v>
      </c>
      <c r="O58" s="37"/>
      <c r="P58" s="37"/>
      <c r="Q58" s="37"/>
      <c r="R58" s="37"/>
    </row>
    <row r="59" spans="1:18" ht="15" customHeight="1" x14ac:dyDescent="0.2">
      <c r="A59" s="108" t="s">
        <v>124</v>
      </c>
      <c r="B59" s="50" t="s">
        <v>267</v>
      </c>
      <c r="C59" s="109" t="s">
        <v>268</v>
      </c>
      <c r="D59" s="49"/>
      <c r="E59" s="55"/>
      <c r="F59" s="55"/>
      <c r="G59" s="55"/>
      <c r="H59" s="55"/>
      <c r="I59" s="107">
        <v>0.3</v>
      </c>
      <c r="J59" s="106">
        <v>0.3</v>
      </c>
      <c r="K59" s="38">
        <f>E59*I59</f>
        <v>0</v>
      </c>
      <c r="L59" s="38">
        <f>F59*I59</f>
        <v>0</v>
      </c>
      <c r="M59" s="38">
        <f>G59*J59</f>
        <v>0</v>
      </c>
      <c r="N59" s="38">
        <f>H59*J59</f>
        <v>0</v>
      </c>
      <c r="O59" s="61">
        <f>SUM(K59:K61)</f>
        <v>0.5</v>
      </c>
      <c r="P59" s="61">
        <f>SUM(L59:L61)</f>
        <v>0.5</v>
      </c>
      <c r="Q59" s="61">
        <f>SUM(M59:M61)</f>
        <v>0.5</v>
      </c>
      <c r="R59" s="61">
        <f>SUM(N59:N61)</f>
        <v>0.5</v>
      </c>
    </row>
    <row r="60" spans="1:18" ht="15" customHeight="1" x14ac:dyDescent="0.2">
      <c r="A60" s="108"/>
      <c r="B60" s="50" t="s">
        <v>357</v>
      </c>
      <c r="C60" s="109" t="s">
        <v>358</v>
      </c>
      <c r="D60" s="49"/>
      <c r="E60" s="55"/>
      <c r="F60" s="55"/>
      <c r="G60" s="55"/>
      <c r="H60" s="55"/>
      <c r="I60" s="107">
        <v>0.2</v>
      </c>
      <c r="J60" s="106">
        <v>0.2</v>
      </c>
      <c r="K60" s="38">
        <f>E60*I60</f>
        <v>0</v>
      </c>
      <c r="L60" s="38">
        <f>F60*I60</f>
        <v>0</v>
      </c>
      <c r="M60" s="38">
        <f>G60*J60</f>
        <v>0</v>
      </c>
      <c r="N60" s="38">
        <f>H60*J60</f>
        <v>0</v>
      </c>
      <c r="O60" s="37"/>
      <c r="P60" s="37"/>
      <c r="Q60" s="37"/>
      <c r="R60" s="37"/>
    </row>
    <row r="61" spans="1:18" ht="26.85" customHeight="1" x14ac:dyDescent="0.2">
      <c r="A61" s="108"/>
      <c r="B61" s="50" t="s">
        <v>269</v>
      </c>
      <c r="C61" s="109" t="s">
        <v>270</v>
      </c>
      <c r="D61" s="49"/>
      <c r="E61" s="48">
        <v>1</v>
      </c>
      <c r="F61" s="48">
        <v>1</v>
      </c>
      <c r="G61" s="48">
        <v>1</v>
      </c>
      <c r="H61" s="47">
        <v>1</v>
      </c>
      <c r="I61" s="107">
        <v>0.5</v>
      </c>
      <c r="J61" s="106">
        <v>0.5</v>
      </c>
      <c r="K61" s="38">
        <f>E61*I61</f>
        <v>0.5</v>
      </c>
      <c r="L61" s="38">
        <f>F61*I61</f>
        <v>0.5</v>
      </c>
      <c r="M61" s="38">
        <f>G61*J61</f>
        <v>0.5</v>
      </c>
      <c r="N61" s="38">
        <f>H61*J61</f>
        <v>0.5</v>
      </c>
      <c r="O61" s="37"/>
      <c r="P61" s="37"/>
      <c r="Q61" s="37"/>
      <c r="R61" s="37"/>
    </row>
    <row r="62" spans="1:18" x14ac:dyDescent="0.2">
      <c r="A62" s="108" t="s">
        <v>235</v>
      </c>
      <c r="B62" s="50" t="s">
        <v>236</v>
      </c>
      <c r="C62" s="50" t="s">
        <v>145</v>
      </c>
      <c r="D62" s="50" t="s">
        <v>237</v>
      </c>
      <c r="E62" s="48">
        <v>1</v>
      </c>
      <c r="F62" s="48">
        <v>1</v>
      </c>
      <c r="G62" s="48">
        <v>1</v>
      </c>
      <c r="H62" s="47">
        <v>1</v>
      </c>
      <c r="I62" s="107">
        <v>0.5</v>
      </c>
      <c r="J62" s="106">
        <v>0.5</v>
      </c>
      <c r="K62" s="38">
        <f>E62*I62</f>
        <v>0.5</v>
      </c>
      <c r="L62" s="38">
        <f>F62*I62</f>
        <v>0.5</v>
      </c>
      <c r="M62" s="38">
        <f>G62*J62</f>
        <v>0.5</v>
      </c>
      <c r="N62" s="38">
        <f>H62*J62</f>
        <v>0.5</v>
      </c>
      <c r="O62" s="61">
        <f>SUM(K62:K63)</f>
        <v>0.5</v>
      </c>
      <c r="P62" s="61">
        <f>SUM(L62:L63)</f>
        <v>0.5</v>
      </c>
      <c r="Q62" s="61">
        <f>SUM(M62:M63)</f>
        <v>0.5</v>
      </c>
      <c r="R62" s="61">
        <f>SUM(N62:N63)</f>
        <v>0.5</v>
      </c>
    </row>
    <row r="63" spans="1:18" x14ac:dyDescent="0.2">
      <c r="A63" s="105"/>
      <c r="B63" s="43" t="s">
        <v>238</v>
      </c>
      <c r="C63" s="43" t="s">
        <v>148</v>
      </c>
      <c r="D63" s="43"/>
      <c r="E63" s="41"/>
      <c r="F63" s="41"/>
      <c r="G63" s="41"/>
      <c r="H63" s="41"/>
      <c r="I63" s="40">
        <v>0.5</v>
      </c>
      <c r="J63" s="39">
        <v>0.5</v>
      </c>
      <c r="K63" s="38">
        <f>E63*I63</f>
        <v>0</v>
      </c>
      <c r="L63" s="38">
        <f>F63*I63</f>
        <v>0</v>
      </c>
      <c r="M63" s="38">
        <f>G63*J63</f>
        <v>0</v>
      </c>
      <c r="N63" s="38">
        <f>H63*J63</f>
        <v>0</v>
      </c>
      <c r="O63" s="37"/>
      <c r="P63" s="37"/>
      <c r="Q63" s="37"/>
      <c r="R63" s="37"/>
    </row>
    <row r="64" spans="1:18" ht="25.5" x14ac:dyDescent="0.2">
      <c r="A64" s="36"/>
      <c r="B64" s="35"/>
      <c r="C64" s="35"/>
      <c r="D64" s="34" t="s">
        <v>152</v>
      </c>
      <c r="E64" s="33"/>
      <c r="F64" s="33"/>
      <c r="G64" s="33"/>
      <c r="H64" s="33"/>
    </row>
    <row r="65" spans="1:27" ht="13.5" thickBot="1" x14ac:dyDescent="0.25"/>
    <row r="66" spans="1:27" s="23" customFormat="1" ht="14.25" customHeight="1" thickBot="1" x14ac:dyDescent="0.25">
      <c r="A66" s="22"/>
      <c r="B66" s="22"/>
      <c r="C66" s="22"/>
      <c r="D66" s="32" t="s">
        <v>387</v>
      </c>
      <c r="E66" s="31">
        <f>ROUND(SUM(E74:I74),3)</f>
        <v>0</v>
      </c>
      <c r="F66" s="30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 spans="1:27" s="23" customFormat="1" ht="4.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 s="23" customFormat="1" ht="25.5" x14ac:dyDescent="0.2">
      <c r="A68" s="22"/>
      <c r="B68" s="22"/>
      <c r="C68" s="22"/>
      <c r="D68" s="22" t="s">
        <v>386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7" s="23" customFormat="1" hidden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 s="27" customFormat="1" ht="25.5" hidden="1" customHeight="1" x14ac:dyDescent="0.2">
      <c r="A70" s="29"/>
      <c r="B70" s="29"/>
      <c r="C70" s="29"/>
      <c r="D70" s="29" t="s">
        <v>153</v>
      </c>
      <c r="E70" s="28">
        <v>12</v>
      </c>
      <c r="F70" s="28"/>
      <c r="G70" s="28">
        <v>18</v>
      </c>
      <c r="H70" s="28"/>
      <c r="I70" s="28"/>
      <c r="J70" s="28"/>
      <c r="K70" s="29"/>
      <c r="L70" s="28"/>
      <c r="M70" s="28"/>
      <c r="N70" s="28"/>
      <c r="O70" s="28"/>
    </row>
    <row r="71" spans="1:27" s="23" customFormat="1" ht="25.5" hidden="1" customHeight="1" x14ac:dyDescent="0.2">
      <c r="A71" s="22"/>
      <c r="B71" s="22"/>
      <c r="C71" s="25"/>
      <c r="D71" s="25" t="s">
        <v>154</v>
      </c>
      <c r="E71" s="26">
        <f>PRODUCT(O$14:O63)</f>
        <v>4.3024101119999991E-3</v>
      </c>
      <c r="F71" s="26">
        <f>PRODUCT(P$14:P63)</f>
        <v>4.3024101119999991E-3</v>
      </c>
      <c r="G71" s="26">
        <f>PRODUCT(Q$14:Q63)</f>
        <v>4.0872896064000006E-3</v>
      </c>
      <c r="H71" s="26">
        <f>PRODUCT(R$14:R63)</f>
        <v>4.0872896064000006E-3</v>
      </c>
      <c r="I71" s="26"/>
      <c r="J71" s="26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 s="23" customFormat="1" ht="25.5" hidden="1" customHeight="1" x14ac:dyDescent="0.2">
      <c r="A72" s="22"/>
      <c r="B72" s="22"/>
      <c r="C72" s="22"/>
      <c r="D72" s="25" t="s">
        <v>155</v>
      </c>
      <c r="E72" s="26">
        <f>E71*I$13</f>
        <v>1.2907230335999996E-3</v>
      </c>
      <c r="F72" s="26">
        <f>F71*I$13</f>
        <v>1.2907230335999996E-3</v>
      </c>
      <c r="G72" s="26">
        <f>G71*J$13</f>
        <v>2.8611027244800002E-3</v>
      </c>
      <c r="H72" s="26">
        <f>H71*J$13</f>
        <v>2.8611027244800002E-3</v>
      </c>
      <c r="I72" s="26"/>
      <c r="J72" s="26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 spans="1:27" s="23" customFormat="1" ht="25.5" hidden="1" customHeight="1" x14ac:dyDescent="0.2">
      <c r="A73" s="22"/>
      <c r="B73" s="22"/>
      <c r="C73" s="25"/>
      <c r="D73" s="25" t="s">
        <v>156</v>
      </c>
      <c r="E73" s="26">
        <f>E72*E64</f>
        <v>0</v>
      </c>
      <c r="F73" s="26">
        <f>F72*F64</f>
        <v>0</v>
      </c>
      <c r="G73" s="26">
        <f>G72*G64</f>
        <v>0</v>
      </c>
      <c r="H73" s="26">
        <f>H72*H64</f>
        <v>0</v>
      </c>
      <c r="I73" s="26"/>
      <c r="J73" s="26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 s="23" customFormat="1" ht="25.5" hidden="1" customHeight="1" x14ac:dyDescent="0.2">
      <c r="A74" s="22"/>
      <c r="B74" s="22"/>
      <c r="C74" s="25"/>
      <c r="D74" s="25" t="s">
        <v>157</v>
      </c>
      <c r="E74" s="26">
        <f>(E73*E70+F73)/E70</f>
        <v>0</v>
      </c>
      <c r="F74" s="22"/>
      <c r="G74" s="26">
        <f>(G73*G70+H73)/G70</f>
        <v>0</v>
      </c>
      <c r="H74" s="22"/>
      <c r="I74" s="26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 s="23" customFormat="1" ht="25.5" customHeight="1" x14ac:dyDescent="0.2">
      <c r="A75" s="22"/>
      <c r="B75" s="22"/>
      <c r="C75" s="25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 s="23" customFormat="1" x14ac:dyDescent="0.2">
      <c r="A76" s="22"/>
      <c r="B76" s="22"/>
      <c r="C76" s="22"/>
      <c r="D76" s="24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 spans="1:27" s="23" customForma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 s="23" customFormat="1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</sheetData>
  <sheetProtection selectLockedCells="1"/>
  <mergeCells count="41">
    <mergeCell ref="A50:A58"/>
    <mergeCell ref="A59:A61"/>
    <mergeCell ref="A62:A63"/>
    <mergeCell ref="E66:F66"/>
    <mergeCell ref="I11:J11"/>
    <mergeCell ref="A12:D12"/>
    <mergeCell ref="A31:A40"/>
    <mergeCell ref="A14:A17"/>
    <mergeCell ref="A18:A19"/>
    <mergeCell ref="O11:R11"/>
    <mergeCell ref="K12:L12"/>
    <mergeCell ref="M12:N12"/>
    <mergeCell ref="O12:P12"/>
    <mergeCell ref="Q12:R12"/>
    <mergeCell ref="A41:A49"/>
    <mergeCell ref="A20:A23"/>
    <mergeCell ref="A24:A30"/>
    <mergeCell ref="G12:H12"/>
    <mergeCell ref="E11:H11"/>
    <mergeCell ref="A11:D11"/>
    <mergeCell ref="E12:F12"/>
    <mergeCell ref="A10:B10"/>
    <mergeCell ref="C8:H8"/>
    <mergeCell ref="C9:H9"/>
    <mergeCell ref="C10:H10"/>
    <mergeCell ref="C5:H5"/>
    <mergeCell ref="A4:B4"/>
    <mergeCell ref="A2:B2"/>
    <mergeCell ref="A5:B5"/>
    <mergeCell ref="A3:B3"/>
    <mergeCell ref="K11:N11"/>
    <mergeCell ref="C7:H7"/>
    <mergeCell ref="C6:H6"/>
    <mergeCell ref="A8:B8"/>
    <mergeCell ref="A9:B9"/>
    <mergeCell ref="C1:H1"/>
    <mergeCell ref="A6:B6"/>
    <mergeCell ref="A7:B7"/>
    <mergeCell ref="C2:H2"/>
    <mergeCell ref="C3:H3"/>
    <mergeCell ref="C4:H4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5:H17 E19:H20 E22:H23 E25:H30 E32:H40 E42:H49 E51:H60 E63:H63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64:H64">
      <formula1>IF(ISNUMBER(E64),AND(E64=ROUND(E64,3),E64&gt;=0),FALSE)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zoomScale="70" zoomScaleNormal="75" workbookViewId="0">
      <pane xSplit="2" ySplit="13" topLeftCell="C14" activePane="bottomRight" state="frozenSplit"/>
      <selection pane="topRight" activeCell="C1" sqref="C1"/>
      <selection pane="bottomLeft" activeCell="A14" sqref="A14"/>
      <selection pane="bottomRight" activeCell="J13" sqref="J13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2.85546875" style="21" customWidth="1"/>
    <col min="4" max="4" width="62.7109375" style="21" customWidth="1"/>
    <col min="5" max="8" width="14.7109375" style="21" customWidth="1"/>
    <col min="9" max="10" width="12.28515625" style="22" customWidth="1"/>
    <col min="11" max="18" width="10.7109375" style="22" hidden="1" customWidth="1"/>
    <col min="19" max="19" width="15.140625" style="22" customWidth="1"/>
    <col min="20" max="16384" width="9.140625" style="21"/>
  </cols>
  <sheetData>
    <row r="1" spans="1:1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</row>
    <row r="2" spans="1:19" x14ac:dyDescent="0.2">
      <c r="A2" s="102" t="s">
        <v>49</v>
      </c>
      <c r="B2" s="101"/>
      <c r="C2" s="100" t="s">
        <v>28</v>
      </c>
      <c r="D2" s="99"/>
      <c r="E2" s="99"/>
      <c r="F2" s="99"/>
      <c r="G2" s="99"/>
      <c r="H2" s="98"/>
      <c r="I2" s="52"/>
      <c r="J2" s="52"/>
    </row>
    <row r="3" spans="1:19" x14ac:dyDescent="0.2">
      <c r="A3" s="102" t="s">
        <v>1</v>
      </c>
      <c r="B3" s="101"/>
      <c r="C3" s="100" t="s">
        <v>29</v>
      </c>
      <c r="D3" s="99"/>
      <c r="E3" s="99"/>
      <c r="F3" s="99"/>
      <c r="G3" s="99"/>
      <c r="H3" s="98"/>
      <c r="I3" s="52"/>
      <c r="J3" s="52"/>
    </row>
    <row r="4" spans="1:19" ht="12.75" customHeight="1" x14ac:dyDescent="0.2">
      <c r="A4" s="102" t="s">
        <v>2</v>
      </c>
      <c r="B4" s="101"/>
      <c r="C4" s="100" t="s">
        <v>271</v>
      </c>
      <c r="D4" s="99"/>
      <c r="E4" s="99"/>
      <c r="F4" s="99"/>
      <c r="G4" s="99"/>
      <c r="H4" s="98"/>
      <c r="I4" s="52"/>
      <c r="J4" s="52"/>
    </row>
    <row r="5" spans="1:19" ht="79.5" customHeight="1" x14ac:dyDescent="0.2">
      <c r="A5" s="102" t="s">
        <v>51</v>
      </c>
      <c r="B5" s="101"/>
      <c r="C5" s="100" t="s">
        <v>316</v>
      </c>
      <c r="D5" s="99"/>
      <c r="E5" s="99"/>
      <c r="F5" s="99"/>
      <c r="G5" s="99"/>
      <c r="H5" s="98"/>
      <c r="I5" s="52"/>
      <c r="J5" s="52"/>
    </row>
    <row r="6" spans="1:19" ht="12.75" customHeight="1" x14ac:dyDescent="0.2">
      <c r="A6" s="102" t="s">
        <v>53</v>
      </c>
      <c r="B6" s="101"/>
      <c r="C6" s="100" t="s">
        <v>241</v>
      </c>
      <c r="D6" s="99"/>
      <c r="E6" s="99"/>
      <c r="F6" s="99"/>
      <c r="G6" s="99"/>
      <c r="H6" s="98"/>
      <c r="I6" s="52"/>
      <c r="J6" s="52"/>
    </row>
    <row r="7" spans="1:19" ht="12.75" customHeight="1" x14ac:dyDescent="0.2">
      <c r="A7" s="102" t="s">
        <v>55</v>
      </c>
      <c r="B7" s="101"/>
      <c r="C7" s="100" t="s">
        <v>221</v>
      </c>
      <c r="D7" s="99"/>
      <c r="E7" s="99"/>
      <c r="F7" s="99"/>
      <c r="G7" s="99"/>
      <c r="H7" s="98"/>
      <c r="I7" s="52"/>
      <c r="J7" s="52"/>
    </row>
    <row r="8" spans="1:19" ht="12.75" customHeight="1" x14ac:dyDescent="0.2">
      <c r="A8" s="102" t="s">
        <v>57</v>
      </c>
      <c r="B8" s="101"/>
      <c r="C8" s="100" t="s">
        <v>222</v>
      </c>
      <c r="D8" s="99"/>
      <c r="E8" s="99"/>
      <c r="F8" s="99"/>
      <c r="G8" s="99"/>
      <c r="H8" s="98"/>
      <c r="I8" s="52"/>
      <c r="J8" s="52"/>
    </row>
    <row r="9" spans="1:19" x14ac:dyDescent="0.2">
      <c r="A9" s="102" t="s">
        <v>58</v>
      </c>
      <c r="B9" s="101"/>
      <c r="C9" s="100" t="s">
        <v>148</v>
      </c>
      <c r="D9" s="99"/>
      <c r="E9" s="99"/>
      <c r="F9" s="99"/>
      <c r="G9" s="99"/>
      <c r="H9" s="98"/>
      <c r="I9" s="52"/>
      <c r="J9" s="52"/>
    </row>
    <row r="10" spans="1:1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</row>
    <row r="11" spans="1:19" ht="12.75" customHeight="1" x14ac:dyDescent="0.2">
      <c r="A11" s="92"/>
      <c r="B11" s="91"/>
      <c r="C11" s="91"/>
      <c r="D11" s="91"/>
      <c r="E11" s="90" t="s">
        <v>61</v>
      </c>
      <c r="F11" s="89"/>
      <c r="G11" s="89"/>
      <c r="H11" s="88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85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2"/>
      <c r="I12" s="81" t="s">
        <v>63</v>
      </c>
      <c r="J12" s="80" t="s">
        <v>64</v>
      </c>
      <c r="K12" s="79" t="s">
        <v>63</v>
      </c>
      <c r="L12" s="78"/>
      <c r="M12" s="78" t="s">
        <v>64</v>
      </c>
      <c r="N12" s="78"/>
      <c r="O12" s="78" t="s">
        <v>63</v>
      </c>
      <c r="P12" s="78"/>
      <c r="Q12" s="78" t="s">
        <v>64</v>
      </c>
      <c r="R12" s="78"/>
    </row>
    <row r="13" spans="1:19" ht="28.35" customHeight="1" x14ac:dyDescent="0.2">
      <c r="A13" s="77" t="s">
        <v>60</v>
      </c>
      <c r="B13" s="76" t="s">
        <v>65</v>
      </c>
      <c r="C13" s="76" t="s">
        <v>66</v>
      </c>
      <c r="D13" s="76" t="s">
        <v>67</v>
      </c>
      <c r="E13" s="75" t="s">
        <v>68</v>
      </c>
      <c r="F13" s="75" t="s">
        <v>69</v>
      </c>
      <c r="G13" s="75" t="s">
        <v>68</v>
      </c>
      <c r="H13" s="74" t="s">
        <v>69</v>
      </c>
      <c r="I13" s="73">
        <v>0.3</v>
      </c>
      <c r="J13" s="72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s="58" customFormat="1" x14ac:dyDescent="0.2">
      <c r="A14" s="128" t="s">
        <v>158</v>
      </c>
      <c r="B14" s="67" t="s">
        <v>272</v>
      </c>
      <c r="C14" s="67" t="s">
        <v>273</v>
      </c>
      <c r="D14" s="67" t="s">
        <v>274</v>
      </c>
      <c r="E14" s="127"/>
      <c r="F14" s="127"/>
      <c r="G14" s="127"/>
      <c r="H14" s="127"/>
      <c r="I14" s="64">
        <v>7.0000000000000007E-2</v>
      </c>
      <c r="J14" s="63">
        <v>7.0000000000000007E-2</v>
      </c>
      <c r="K14" s="38">
        <f>E14*I14</f>
        <v>0</v>
      </c>
      <c r="L14" s="38">
        <f>F14*I14</f>
        <v>0</v>
      </c>
      <c r="M14" s="38">
        <f>G14*J14</f>
        <v>0</v>
      </c>
      <c r="N14" s="38">
        <f>H14*J14</f>
        <v>0</v>
      </c>
      <c r="O14" s="61">
        <f>SUM(K14:K17)</f>
        <v>0.59</v>
      </c>
      <c r="P14" s="61">
        <f>SUM(L14:L17)</f>
        <v>0.59</v>
      </c>
      <c r="Q14" s="61">
        <f>SUM(M14:M17)</f>
        <v>0.59</v>
      </c>
      <c r="R14" s="61">
        <f>SUM(N14:N17)</f>
        <v>0.59</v>
      </c>
      <c r="S14" s="22"/>
    </row>
    <row r="15" spans="1:19" s="58" customFormat="1" x14ac:dyDescent="0.2">
      <c r="A15" s="125"/>
      <c r="B15" s="49" t="s">
        <v>275</v>
      </c>
      <c r="C15" s="49" t="s">
        <v>276</v>
      </c>
      <c r="D15" s="49" t="s">
        <v>277</v>
      </c>
      <c r="E15" s="55"/>
      <c r="F15" s="55"/>
      <c r="G15" s="55"/>
      <c r="H15" s="55"/>
      <c r="I15" s="54">
        <v>0.09</v>
      </c>
      <c r="J15" s="53">
        <v>0.09</v>
      </c>
      <c r="K15" s="38">
        <f>E15*I15</f>
        <v>0</v>
      </c>
      <c r="L15" s="38">
        <f>F15*I15</f>
        <v>0</v>
      </c>
      <c r="M15" s="38">
        <f>G15*J15</f>
        <v>0</v>
      </c>
      <c r="N15" s="38">
        <f>H15*J15</f>
        <v>0</v>
      </c>
      <c r="O15" s="61"/>
      <c r="P15" s="61"/>
      <c r="Q15" s="61"/>
      <c r="R15" s="61"/>
      <c r="S15" s="62"/>
    </row>
    <row r="16" spans="1:19" s="58" customFormat="1" ht="25.5" x14ac:dyDescent="0.2">
      <c r="A16" s="125"/>
      <c r="B16" s="49" t="s">
        <v>278</v>
      </c>
      <c r="C16" s="49" t="s">
        <v>279</v>
      </c>
      <c r="D16" s="49" t="s">
        <v>280</v>
      </c>
      <c r="E16" s="48">
        <v>1</v>
      </c>
      <c r="F16" s="48">
        <v>1</v>
      </c>
      <c r="G16" s="48">
        <v>1</v>
      </c>
      <c r="H16" s="47">
        <v>1</v>
      </c>
      <c r="I16" s="54">
        <v>0.59</v>
      </c>
      <c r="J16" s="53">
        <v>0.59</v>
      </c>
      <c r="K16" s="38">
        <f>E16*I16</f>
        <v>0.59</v>
      </c>
      <c r="L16" s="38">
        <f>F16*I16</f>
        <v>0.59</v>
      </c>
      <c r="M16" s="38">
        <f>G16*J16</f>
        <v>0.59</v>
      </c>
      <c r="N16" s="38">
        <f>H16*J16</f>
        <v>0.59</v>
      </c>
      <c r="O16" s="61"/>
      <c r="P16" s="61"/>
      <c r="Q16" s="61"/>
      <c r="R16" s="61"/>
      <c r="S16" s="60"/>
    </row>
    <row r="17" spans="1:27" s="58" customFormat="1" x14ac:dyDescent="0.2">
      <c r="A17" s="125"/>
      <c r="B17" s="49" t="s">
        <v>281</v>
      </c>
      <c r="C17" s="49" t="s">
        <v>76</v>
      </c>
      <c r="D17" s="49" t="s">
        <v>282</v>
      </c>
      <c r="E17" s="55"/>
      <c r="F17" s="55"/>
      <c r="G17" s="55"/>
      <c r="H17" s="55"/>
      <c r="I17" s="54">
        <v>0.25</v>
      </c>
      <c r="J17" s="53">
        <v>0.25</v>
      </c>
      <c r="K17" s="38">
        <f>E17*I17</f>
        <v>0</v>
      </c>
      <c r="L17" s="38">
        <f>F17*I17</f>
        <v>0</v>
      </c>
      <c r="M17" s="38">
        <f>G17*J17</f>
        <v>0</v>
      </c>
      <c r="N17" s="38">
        <f>H17*J17</f>
        <v>0</v>
      </c>
      <c r="O17" s="37"/>
      <c r="P17" s="37"/>
      <c r="Q17" s="37"/>
      <c r="R17" s="37"/>
      <c r="S17" s="27"/>
    </row>
    <row r="18" spans="1:27" s="58" customFormat="1" x14ac:dyDescent="0.2">
      <c r="A18" s="125" t="s">
        <v>283</v>
      </c>
      <c r="B18" s="49" t="s">
        <v>284</v>
      </c>
      <c r="C18" s="126" t="s">
        <v>285</v>
      </c>
      <c r="D18" s="49" t="s">
        <v>286</v>
      </c>
      <c r="E18" s="48">
        <v>1</v>
      </c>
      <c r="F18" s="48">
        <v>1</v>
      </c>
      <c r="G18" s="48">
        <v>1</v>
      </c>
      <c r="H18" s="47">
        <v>1</v>
      </c>
      <c r="I18" s="54">
        <v>0.25</v>
      </c>
      <c r="J18" s="53">
        <v>0.25</v>
      </c>
      <c r="K18" s="38">
        <f>E18*I18</f>
        <v>0.25</v>
      </c>
      <c r="L18" s="38">
        <f>F18*I18</f>
        <v>0.25</v>
      </c>
      <c r="M18" s="38">
        <f>G18*J18</f>
        <v>0.25</v>
      </c>
      <c r="N18" s="38">
        <f>H18*J18</f>
        <v>0.25</v>
      </c>
      <c r="O18" s="61">
        <f>SUM(K18:K21)</f>
        <v>0.25</v>
      </c>
      <c r="P18" s="61">
        <f>SUM(L18:L21)</f>
        <v>0.25</v>
      </c>
      <c r="Q18" s="61">
        <f>SUM(M18:M21)</f>
        <v>0.25</v>
      </c>
      <c r="R18" s="61">
        <f>SUM(N18:N21)</f>
        <v>0.25</v>
      </c>
      <c r="S18" s="27"/>
    </row>
    <row r="19" spans="1:27" s="58" customFormat="1" x14ac:dyDescent="0.2">
      <c r="A19" s="125"/>
      <c r="B19" s="49" t="s">
        <v>287</v>
      </c>
      <c r="C19" s="126" t="s">
        <v>288</v>
      </c>
      <c r="D19" s="49"/>
      <c r="E19" s="55"/>
      <c r="F19" s="55"/>
      <c r="G19" s="55"/>
      <c r="H19" s="55"/>
      <c r="I19" s="54">
        <v>0.25</v>
      </c>
      <c r="J19" s="53">
        <v>0.25</v>
      </c>
      <c r="K19" s="38">
        <f>E19*I19</f>
        <v>0</v>
      </c>
      <c r="L19" s="38">
        <f>F19*I19</f>
        <v>0</v>
      </c>
      <c r="M19" s="38">
        <f>G19*J19</f>
        <v>0</v>
      </c>
      <c r="N19" s="38">
        <f>H19*J19</f>
        <v>0</v>
      </c>
      <c r="O19" s="37"/>
      <c r="P19" s="37"/>
      <c r="Q19" s="37"/>
      <c r="R19" s="37"/>
      <c r="S19" s="27"/>
    </row>
    <row r="20" spans="1:27" s="58" customFormat="1" x14ac:dyDescent="0.2">
      <c r="A20" s="125"/>
      <c r="B20" s="49" t="s">
        <v>289</v>
      </c>
      <c r="C20" s="126" t="s">
        <v>290</v>
      </c>
      <c r="D20" s="49"/>
      <c r="E20" s="55"/>
      <c r="F20" s="55"/>
      <c r="G20" s="55"/>
      <c r="H20" s="55"/>
      <c r="I20" s="54">
        <v>0.25</v>
      </c>
      <c r="J20" s="53">
        <v>0.25</v>
      </c>
      <c r="K20" s="38">
        <f>E20*I20</f>
        <v>0</v>
      </c>
      <c r="L20" s="38">
        <f>F20*I20</f>
        <v>0</v>
      </c>
      <c r="M20" s="38">
        <f>G20*J20</f>
        <v>0</v>
      </c>
      <c r="N20" s="38">
        <f>H20*J20</f>
        <v>0</v>
      </c>
      <c r="O20" s="37"/>
      <c r="P20" s="37"/>
      <c r="Q20" s="37"/>
      <c r="R20" s="37"/>
      <c r="S20" s="22"/>
    </row>
    <row r="21" spans="1:27" s="58" customFormat="1" x14ac:dyDescent="0.2">
      <c r="A21" s="125"/>
      <c r="B21" s="49" t="s">
        <v>291</v>
      </c>
      <c r="C21" s="126" t="s">
        <v>292</v>
      </c>
      <c r="D21" s="49"/>
      <c r="E21" s="55"/>
      <c r="F21" s="55"/>
      <c r="G21" s="55"/>
      <c r="H21" s="55"/>
      <c r="I21" s="54">
        <v>0.25</v>
      </c>
      <c r="J21" s="53">
        <v>0.25</v>
      </c>
      <c r="K21" s="38">
        <f>E21*I21</f>
        <v>0</v>
      </c>
      <c r="L21" s="38">
        <f>F21*I21</f>
        <v>0</v>
      </c>
      <c r="M21" s="38">
        <f>G21*J21</f>
        <v>0</v>
      </c>
      <c r="N21" s="38">
        <f>H21*J21</f>
        <v>0</v>
      </c>
      <c r="O21" s="59"/>
      <c r="P21" s="59"/>
      <c r="Q21" s="59"/>
      <c r="R21" s="59"/>
      <c r="S21" s="22"/>
    </row>
    <row r="22" spans="1:27" s="58" customFormat="1" x14ac:dyDescent="0.2">
      <c r="A22" s="125" t="s">
        <v>84</v>
      </c>
      <c r="B22" s="49" t="s">
        <v>85</v>
      </c>
      <c r="C22" s="124">
        <v>0.99</v>
      </c>
      <c r="D22" s="123"/>
      <c r="E22" s="48">
        <v>1</v>
      </c>
      <c r="F22" s="48">
        <v>1</v>
      </c>
      <c r="G22" s="48">
        <v>1</v>
      </c>
      <c r="H22" s="47">
        <v>1</v>
      </c>
      <c r="I22" s="54">
        <v>0.5</v>
      </c>
      <c r="J22" s="53">
        <v>0.5</v>
      </c>
      <c r="K22" s="38">
        <f>E22*I22</f>
        <v>0.5</v>
      </c>
      <c r="L22" s="38">
        <f>F22*I22</f>
        <v>0.5</v>
      </c>
      <c r="M22" s="38">
        <f>G22*J22</f>
        <v>0.5</v>
      </c>
      <c r="N22" s="38">
        <f>H22*J22</f>
        <v>0.5</v>
      </c>
      <c r="O22" s="61">
        <f>SUM(K22:K24)</f>
        <v>0.5</v>
      </c>
      <c r="P22" s="61">
        <f>SUM(L22:L24)</f>
        <v>0.5</v>
      </c>
      <c r="Q22" s="61">
        <f>SUM(M22:M24)</f>
        <v>0.5</v>
      </c>
      <c r="R22" s="61">
        <f>SUM(N22:N24)</f>
        <v>0.5</v>
      </c>
      <c r="S22" s="22"/>
    </row>
    <row r="23" spans="1:27" s="58" customFormat="1" x14ac:dyDescent="0.2">
      <c r="A23" s="125"/>
      <c r="B23" s="49" t="s">
        <v>86</v>
      </c>
      <c r="C23" s="124">
        <v>0.99299999999999999</v>
      </c>
      <c r="D23" s="123"/>
      <c r="E23" s="55"/>
      <c r="F23" s="55"/>
      <c r="G23" s="55"/>
      <c r="H23" s="55"/>
      <c r="I23" s="54">
        <v>0.3</v>
      </c>
      <c r="J23" s="53">
        <v>0.3</v>
      </c>
      <c r="K23" s="38">
        <f>E23*I23</f>
        <v>0</v>
      </c>
      <c r="L23" s="38">
        <f>F23*I23</f>
        <v>0</v>
      </c>
      <c r="M23" s="38">
        <f>G23*J23</f>
        <v>0</v>
      </c>
      <c r="N23" s="38">
        <f>H23*J23</f>
        <v>0</v>
      </c>
      <c r="O23" s="37"/>
      <c r="P23" s="37"/>
      <c r="Q23" s="37"/>
      <c r="R23" s="37"/>
      <c r="S23" s="22"/>
    </row>
    <row r="24" spans="1:27" s="58" customFormat="1" x14ac:dyDescent="0.2">
      <c r="A24" s="122"/>
      <c r="B24" s="42" t="s">
        <v>87</v>
      </c>
      <c r="C24" s="121">
        <v>0.995</v>
      </c>
      <c r="D24" s="120"/>
      <c r="E24" s="41"/>
      <c r="F24" s="41"/>
      <c r="G24" s="41"/>
      <c r="H24" s="41"/>
      <c r="I24" s="119">
        <v>0.2</v>
      </c>
      <c r="J24" s="118">
        <v>0.2</v>
      </c>
      <c r="K24" s="38">
        <f>E24*I24</f>
        <v>0</v>
      </c>
      <c r="L24" s="38">
        <f>F24*I24</f>
        <v>0</v>
      </c>
      <c r="M24" s="38">
        <f>G24*J24</f>
        <v>0</v>
      </c>
      <c r="N24" s="38">
        <f>H24*J24</f>
        <v>0</v>
      </c>
      <c r="O24" s="37"/>
      <c r="P24" s="37"/>
      <c r="Q24" s="37"/>
      <c r="R24" s="37"/>
      <c r="S24" s="22"/>
    </row>
    <row r="25" spans="1:27" ht="38.25" x14ac:dyDescent="0.2">
      <c r="A25" s="36"/>
      <c r="B25" s="35"/>
      <c r="C25" s="35"/>
      <c r="D25" s="34" t="s">
        <v>389</v>
      </c>
      <c r="E25" s="33"/>
      <c r="F25" s="33"/>
      <c r="G25" s="33"/>
      <c r="H25" s="33"/>
    </row>
    <row r="26" spans="1:27" ht="13.5" thickBot="1" x14ac:dyDescent="0.25"/>
    <row r="27" spans="1:27" s="23" customFormat="1" ht="14.25" customHeight="1" thickBot="1" x14ac:dyDescent="0.25">
      <c r="A27" s="22"/>
      <c r="B27" s="22"/>
      <c r="C27" s="22"/>
      <c r="D27" s="32" t="s">
        <v>387</v>
      </c>
      <c r="E27" s="31">
        <f>ROUND(SUM(E35:I35),3)</f>
        <v>0</v>
      </c>
      <c r="F27" s="30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s="23" customFormat="1" ht="4.5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s="23" customFormat="1" ht="25.5" x14ac:dyDescent="0.2">
      <c r="A29" s="22"/>
      <c r="B29" s="22"/>
      <c r="C29" s="22"/>
      <c r="D29" s="22" t="s">
        <v>386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 s="23" customFormat="1" hidden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 s="27" customFormat="1" ht="25.5" hidden="1" customHeight="1" x14ac:dyDescent="0.2">
      <c r="A31" s="29"/>
      <c r="B31" s="29"/>
      <c r="C31" s="29"/>
      <c r="D31" s="29" t="s">
        <v>153</v>
      </c>
      <c r="E31" s="28">
        <v>12</v>
      </c>
      <c r="F31" s="28"/>
      <c r="G31" s="28">
        <v>18</v>
      </c>
      <c r="H31" s="28"/>
      <c r="I31" s="28"/>
      <c r="J31" s="28"/>
      <c r="K31" s="29"/>
      <c r="L31" s="28"/>
      <c r="M31" s="28"/>
      <c r="N31" s="28"/>
      <c r="O31" s="28"/>
    </row>
    <row r="32" spans="1:27" s="23" customFormat="1" ht="25.5" hidden="1" customHeight="1" x14ac:dyDescent="0.2">
      <c r="A32" s="22"/>
      <c r="B32" s="22"/>
      <c r="C32" s="25"/>
      <c r="D32" s="25" t="s">
        <v>154</v>
      </c>
      <c r="E32" s="26">
        <f>PRODUCT(O$14:O24)</f>
        <v>7.3749999999999996E-2</v>
      </c>
      <c r="F32" s="26">
        <f>PRODUCT(P$14:P24)</f>
        <v>7.3749999999999996E-2</v>
      </c>
      <c r="G32" s="26">
        <f>PRODUCT(Q$14:Q24)</f>
        <v>7.3749999999999996E-2</v>
      </c>
      <c r="H32" s="26">
        <f>PRODUCT(R$14:R24)</f>
        <v>7.3749999999999996E-2</v>
      </c>
      <c r="I32" s="26"/>
      <c r="J32" s="26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s="23" customFormat="1" ht="25.5" hidden="1" customHeight="1" x14ac:dyDescent="0.2">
      <c r="A33" s="22"/>
      <c r="B33" s="22"/>
      <c r="C33" s="22"/>
      <c r="D33" s="25" t="s">
        <v>155</v>
      </c>
      <c r="E33" s="26">
        <f>E32*I$13</f>
        <v>2.2124999999999999E-2</v>
      </c>
      <c r="F33" s="26">
        <f>F32*I$13</f>
        <v>2.2124999999999999E-2</v>
      </c>
      <c r="G33" s="26">
        <f>G32*J$13</f>
        <v>5.1624999999999997E-2</v>
      </c>
      <c r="H33" s="26">
        <f>H32*J$13</f>
        <v>5.1624999999999997E-2</v>
      </c>
      <c r="I33" s="26"/>
      <c r="J33" s="26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 s="23" customFormat="1" ht="25.5" hidden="1" customHeight="1" x14ac:dyDescent="0.2">
      <c r="A34" s="22"/>
      <c r="B34" s="22"/>
      <c r="C34" s="25"/>
      <c r="D34" s="25" t="s">
        <v>156</v>
      </c>
      <c r="E34" s="26">
        <f>E33*E25</f>
        <v>0</v>
      </c>
      <c r="F34" s="26">
        <f>F33*F25</f>
        <v>0</v>
      </c>
      <c r="G34" s="26">
        <f>G33*G25</f>
        <v>0</v>
      </c>
      <c r="H34" s="26">
        <f>H33*H25</f>
        <v>0</v>
      </c>
      <c r="I34" s="26"/>
      <c r="J34" s="26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s="23" customFormat="1" ht="25.5" hidden="1" customHeight="1" x14ac:dyDescent="0.2">
      <c r="A35" s="22"/>
      <c r="B35" s="22"/>
      <c r="C35" s="25"/>
      <c r="D35" s="25" t="s">
        <v>157</v>
      </c>
      <c r="E35" s="26">
        <f>(E34*E31+F34)/E31</f>
        <v>0</v>
      </c>
      <c r="F35" s="22"/>
      <c r="G35" s="26">
        <f>(G34*G31+H34)/G31</f>
        <v>0</v>
      </c>
      <c r="H35" s="22"/>
      <c r="I35" s="26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s="23" customFormat="1" ht="25.5" customHeight="1" x14ac:dyDescent="0.2">
      <c r="A36" s="22"/>
      <c r="B36" s="22"/>
      <c r="C36" s="25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s="23" customFormat="1" x14ac:dyDescent="0.2">
      <c r="A37" s="22"/>
      <c r="B37" s="22"/>
      <c r="C37" s="22"/>
      <c r="D37" s="24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s="23" customForma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s="23" customForma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</sheetData>
  <sheetProtection selectLockedCells="1"/>
  <mergeCells count="35">
    <mergeCell ref="A5:B5"/>
    <mergeCell ref="C7:H7"/>
    <mergeCell ref="C6:H6"/>
    <mergeCell ref="A8:B8"/>
    <mergeCell ref="C8:H8"/>
    <mergeCell ref="E12:F12"/>
    <mergeCell ref="C9:H9"/>
    <mergeCell ref="C10:H10"/>
    <mergeCell ref="A9:B9"/>
    <mergeCell ref="A10:B10"/>
    <mergeCell ref="C1:H1"/>
    <mergeCell ref="A6:B6"/>
    <mergeCell ref="A7:B7"/>
    <mergeCell ref="C2:H2"/>
    <mergeCell ref="C3:H3"/>
    <mergeCell ref="C4:H4"/>
    <mergeCell ref="C5:H5"/>
    <mergeCell ref="A4:B4"/>
    <mergeCell ref="A2:B2"/>
    <mergeCell ref="A3:B3"/>
    <mergeCell ref="K11:N11"/>
    <mergeCell ref="G12:H12"/>
    <mergeCell ref="E11:H11"/>
    <mergeCell ref="O11:R11"/>
    <mergeCell ref="K12:L12"/>
    <mergeCell ref="M12:N12"/>
    <mergeCell ref="O12:P12"/>
    <mergeCell ref="Q12:R12"/>
    <mergeCell ref="A14:A17"/>
    <mergeCell ref="A18:A21"/>
    <mergeCell ref="A22:A24"/>
    <mergeCell ref="A11:D11"/>
    <mergeCell ref="E27:F27"/>
    <mergeCell ref="I11:J11"/>
    <mergeCell ref="A12:D12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4:H15 E19:H21 E17:H17 E23:H24">
      <formula1>IF(ISNUMBER(E14),AND(E14=ROUND(E14,3),E14&gt;0),FALSE)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25:H25">
      <formula1>IF(ISNUMBER(E25),AND(E25=ROUND(E25,3),E25&gt;=0),FALSE)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="75" zoomScaleNormal="75" workbookViewId="0">
      <pane xSplit="2" ySplit="13" topLeftCell="C38" activePane="bottomRight" state="frozenSplit"/>
      <selection activeCell="I62" sqref="I62"/>
      <selection pane="topRight" activeCell="C2" sqref="C2:H10"/>
      <selection pane="bottomLeft" activeCell="A13" sqref="A13"/>
      <selection pane="bottomRight" activeCell="I1" sqref="I1:V65536"/>
    </sheetView>
  </sheetViews>
  <sheetFormatPr defaultRowHeight="12.75" x14ac:dyDescent="0.2"/>
  <cols>
    <col min="1" max="1" width="33" style="21" customWidth="1"/>
    <col min="2" max="2" width="11.140625" style="21" customWidth="1"/>
    <col min="3" max="3" width="11.5703125" style="21" customWidth="1"/>
    <col min="4" max="4" width="68.28515625" style="21" customWidth="1"/>
    <col min="5" max="8" width="14.7109375" style="21" customWidth="1"/>
    <col min="9" max="10" width="12.28515625" style="22" customWidth="1"/>
    <col min="11" max="18" width="10.7109375" style="22" hidden="1" customWidth="1"/>
    <col min="19" max="19" width="15.140625" style="22" customWidth="1"/>
    <col min="20" max="16384" width="9.140625" style="21"/>
  </cols>
  <sheetData>
    <row r="1" spans="1:1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</row>
    <row r="2" spans="1:19" x14ac:dyDescent="0.2">
      <c r="A2" s="102" t="s">
        <v>49</v>
      </c>
      <c r="B2" s="101"/>
      <c r="C2" s="100" t="s">
        <v>20</v>
      </c>
      <c r="D2" s="99"/>
      <c r="E2" s="99"/>
      <c r="F2" s="99"/>
      <c r="G2" s="99"/>
      <c r="H2" s="98"/>
      <c r="I2" s="52"/>
      <c r="J2" s="52"/>
    </row>
    <row r="3" spans="1:19" x14ac:dyDescent="0.2">
      <c r="A3" s="102" t="s">
        <v>1</v>
      </c>
      <c r="B3" s="101"/>
      <c r="C3" s="100" t="s">
        <v>314</v>
      </c>
      <c r="D3" s="99"/>
      <c r="E3" s="99"/>
      <c r="F3" s="99"/>
      <c r="G3" s="99"/>
      <c r="H3" s="98"/>
      <c r="I3" s="52"/>
      <c r="J3" s="52"/>
    </row>
    <row r="4" spans="1:19" x14ac:dyDescent="0.2">
      <c r="A4" s="102" t="s">
        <v>2</v>
      </c>
      <c r="B4" s="101"/>
      <c r="C4" s="100" t="s">
        <v>313</v>
      </c>
      <c r="D4" s="99"/>
      <c r="E4" s="99"/>
      <c r="F4" s="99"/>
      <c r="G4" s="99"/>
      <c r="H4" s="98"/>
      <c r="I4" s="52"/>
      <c r="J4" s="52"/>
    </row>
    <row r="5" spans="1:19" ht="29.25" customHeight="1" x14ac:dyDescent="0.2">
      <c r="A5" s="102" t="s">
        <v>51</v>
      </c>
      <c r="B5" s="101"/>
      <c r="C5" s="100" t="s">
        <v>419</v>
      </c>
      <c r="D5" s="99"/>
      <c r="E5" s="99"/>
      <c r="F5" s="99"/>
      <c r="G5" s="99"/>
      <c r="H5" s="98"/>
      <c r="I5" s="52"/>
      <c r="J5" s="52"/>
    </row>
    <row r="6" spans="1:19" ht="12.75" customHeight="1" x14ac:dyDescent="0.2">
      <c r="A6" s="102" t="s">
        <v>53</v>
      </c>
      <c r="B6" s="101"/>
      <c r="C6" s="100" t="s">
        <v>54</v>
      </c>
      <c r="D6" s="99"/>
      <c r="E6" s="99"/>
      <c r="F6" s="99"/>
      <c r="G6" s="99"/>
      <c r="H6" s="98"/>
      <c r="I6" s="52"/>
      <c r="J6" s="52"/>
    </row>
    <row r="7" spans="1:19" ht="12.75" customHeight="1" x14ac:dyDescent="0.2">
      <c r="A7" s="102" t="s">
        <v>55</v>
      </c>
      <c r="B7" s="101"/>
      <c r="C7" s="100" t="s">
        <v>56</v>
      </c>
      <c r="D7" s="99"/>
      <c r="E7" s="99"/>
      <c r="F7" s="99"/>
      <c r="G7" s="99"/>
      <c r="H7" s="98"/>
      <c r="I7" s="52"/>
      <c r="J7" s="52"/>
    </row>
    <row r="8" spans="1:19" ht="12.75" customHeight="1" x14ac:dyDescent="0.2">
      <c r="A8" s="102" t="s">
        <v>57</v>
      </c>
      <c r="B8" s="101"/>
      <c r="C8" s="100" t="s">
        <v>311</v>
      </c>
      <c r="D8" s="99"/>
      <c r="E8" s="99"/>
      <c r="F8" s="99"/>
      <c r="G8" s="99"/>
      <c r="H8" s="98"/>
      <c r="I8" s="52"/>
      <c r="J8" s="52"/>
    </row>
    <row r="9" spans="1:19" x14ac:dyDescent="0.2">
      <c r="A9" s="102" t="s">
        <v>58</v>
      </c>
      <c r="B9" s="101"/>
      <c r="C9" s="100" t="s">
        <v>148</v>
      </c>
      <c r="D9" s="99"/>
      <c r="E9" s="99"/>
      <c r="F9" s="99"/>
      <c r="G9" s="99"/>
      <c r="H9" s="98"/>
      <c r="I9" s="52"/>
      <c r="J9" s="52"/>
    </row>
    <row r="10" spans="1:1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</row>
    <row r="11" spans="1:19" ht="12.75" customHeight="1" x14ac:dyDescent="0.2">
      <c r="A11" s="139"/>
      <c r="B11" s="139"/>
      <c r="C11" s="139"/>
      <c r="D11" s="139"/>
      <c r="E11" s="138" t="s">
        <v>61</v>
      </c>
      <c r="F11" s="137"/>
      <c r="G11" s="137"/>
      <c r="H11" s="136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84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3"/>
      <c r="I12" s="81" t="s">
        <v>63</v>
      </c>
      <c r="J12" s="80" t="s">
        <v>64</v>
      </c>
      <c r="K12" s="79" t="s">
        <v>63</v>
      </c>
      <c r="L12" s="78"/>
      <c r="M12" s="78" t="s">
        <v>64</v>
      </c>
      <c r="N12" s="78"/>
      <c r="O12" s="78" t="s">
        <v>63</v>
      </c>
      <c r="P12" s="78"/>
      <c r="Q12" s="78" t="s">
        <v>64</v>
      </c>
      <c r="R12" s="78"/>
    </row>
    <row r="13" spans="1:19" ht="28.35" customHeight="1" x14ac:dyDescent="0.2">
      <c r="A13" s="116" t="s">
        <v>60</v>
      </c>
      <c r="B13" s="116" t="s">
        <v>65</v>
      </c>
      <c r="C13" s="116" t="s">
        <v>66</v>
      </c>
      <c r="D13" s="116" t="s">
        <v>67</v>
      </c>
      <c r="E13" s="115" t="s">
        <v>68</v>
      </c>
      <c r="F13" s="115" t="s">
        <v>69</v>
      </c>
      <c r="G13" s="115" t="s">
        <v>68</v>
      </c>
      <c r="H13" s="115" t="s">
        <v>69</v>
      </c>
      <c r="I13" s="113">
        <v>0.3</v>
      </c>
      <c r="J13" s="112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s="58" customFormat="1" ht="25.5" x14ac:dyDescent="0.2">
      <c r="A14" s="135" t="s">
        <v>158</v>
      </c>
      <c r="B14" s="49" t="s">
        <v>159</v>
      </c>
      <c r="C14" s="49" t="s">
        <v>340</v>
      </c>
      <c r="D14" s="134" t="s">
        <v>338</v>
      </c>
      <c r="E14" s="48">
        <v>1</v>
      </c>
      <c r="F14" s="48">
        <v>1</v>
      </c>
      <c r="G14" s="48">
        <v>1</v>
      </c>
      <c r="H14" s="48">
        <v>1</v>
      </c>
      <c r="I14" s="54">
        <v>0.9</v>
      </c>
      <c r="J14" s="53">
        <v>0.9</v>
      </c>
      <c r="K14" s="38">
        <f>E14*I14</f>
        <v>0.9</v>
      </c>
      <c r="L14" s="38">
        <f>F14*I14</f>
        <v>0.9</v>
      </c>
      <c r="M14" s="38">
        <f>G14*J14</f>
        <v>0.9</v>
      </c>
      <c r="N14" s="38">
        <f>H14*J14</f>
        <v>0.9</v>
      </c>
      <c r="O14" s="61">
        <f>SUM(K14:K15)</f>
        <v>0.9</v>
      </c>
      <c r="P14" s="61">
        <f>SUM(L14:L15)</f>
        <v>0.9</v>
      </c>
      <c r="Q14" s="61">
        <f>SUM(M14:M15)</f>
        <v>0.9</v>
      </c>
      <c r="R14" s="61">
        <f>SUM(N14:N15)</f>
        <v>0.9</v>
      </c>
      <c r="S14" s="22"/>
    </row>
    <row r="15" spans="1:19" s="58" customFormat="1" ht="25.5" x14ac:dyDescent="0.2">
      <c r="A15" s="135"/>
      <c r="B15" s="49" t="s">
        <v>160</v>
      </c>
      <c r="C15" s="49" t="s">
        <v>341</v>
      </c>
      <c r="D15" s="134" t="s">
        <v>339</v>
      </c>
      <c r="E15" s="55"/>
      <c r="F15" s="55"/>
      <c r="G15" s="55"/>
      <c r="H15" s="55"/>
      <c r="I15" s="54">
        <v>0.1</v>
      </c>
      <c r="J15" s="53">
        <v>0.1</v>
      </c>
      <c r="K15" s="38">
        <f>E15*I15</f>
        <v>0</v>
      </c>
      <c r="L15" s="38">
        <f>F15*I15</f>
        <v>0</v>
      </c>
      <c r="M15" s="38">
        <f>G15*J15</f>
        <v>0</v>
      </c>
      <c r="N15" s="38">
        <f>H15*J15</f>
        <v>0</v>
      </c>
      <c r="O15" s="61"/>
      <c r="P15" s="61"/>
      <c r="Q15" s="61"/>
      <c r="R15" s="61"/>
      <c r="S15" s="62"/>
    </row>
    <row r="16" spans="1:19" s="58" customFormat="1" ht="56.25" customHeight="1" x14ac:dyDescent="0.2">
      <c r="A16" s="133" t="s">
        <v>78</v>
      </c>
      <c r="B16" s="49" t="s">
        <v>79</v>
      </c>
      <c r="C16" s="49" t="s">
        <v>161</v>
      </c>
      <c r="D16" s="134" t="s">
        <v>418</v>
      </c>
      <c r="E16" s="48">
        <v>1</v>
      </c>
      <c r="F16" s="48">
        <v>1</v>
      </c>
      <c r="G16" s="48">
        <v>1</v>
      </c>
      <c r="H16" s="48">
        <v>1</v>
      </c>
      <c r="I16" s="54">
        <v>0.6</v>
      </c>
      <c r="J16" s="53">
        <v>0.6</v>
      </c>
      <c r="K16" s="38">
        <f>E16*I16</f>
        <v>0.6</v>
      </c>
      <c r="L16" s="38">
        <f>F16*I16</f>
        <v>0.6</v>
      </c>
      <c r="M16" s="38">
        <f>G16*J16</f>
        <v>0.6</v>
      </c>
      <c r="N16" s="38">
        <f>H16*J16</f>
        <v>0.6</v>
      </c>
      <c r="O16" s="61">
        <f>SUM(K16:K17)</f>
        <v>0.6</v>
      </c>
      <c r="P16" s="61">
        <f>SUM(L16:L17)</f>
        <v>0.6</v>
      </c>
      <c r="Q16" s="61">
        <f>SUM(M16:M17)</f>
        <v>0.6</v>
      </c>
      <c r="R16" s="61">
        <f>SUM(N16:N17)</f>
        <v>0.6</v>
      </c>
      <c r="S16" s="60"/>
    </row>
    <row r="17" spans="1:20" s="58" customFormat="1" ht="108" customHeight="1" x14ac:dyDescent="0.2">
      <c r="A17" s="133"/>
      <c r="B17" s="49" t="s">
        <v>80</v>
      </c>
      <c r="C17" s="49" t="s">
        <v>162</v>
      </c>
      <c r="D17" s="134" t="s">
        <v>163</v>
      </c>
      <c r="E17" s="55"/>
      <c r="F17" s="55"/>
      <c r="G17" s="55"/>
      <c r="H17" s="55"/>
      <c r="I17" s="54">
        <v>0.4</v>
      </c>
      <c r="J17" s="53">
        <v>0.4</v>
      </c>
      <c r="K17" s="38">
        <f>E17*I17</f>
        <v>0</v>
      </c>
      <c r="L17" s="38">
        <f>F17*I17</f>
        <v>0</v>
      </c>
      <c r="M17" s="38">
        <f>G17*J17</f>
        <v>0</v>
      </c>
      <c r="N17" s="38">
        <f>H17*J17</f>
        <v>0</v>
      </c>
      <c r="O17" s="37"/>
      <c r="P17" s="37"/>
      <c r="Q17" s="37"/>
      <c r="R17" s="37"/>
      <c r="S17" s="27"/>
    </row>
    <row r="18" spans="1:20" s="58" customFormat="1" x14ac:dyDescent="0.2">
      <c r="A18" s="133" t="s">
        <v>164</v>
      </c>
      <c r="B18" s="49" t="s">
        <v>165</v>
      </c>
      <c r="C18" s="49" t="s">
        <v>417</v>
      </c>
      <c r="D18" s="49"/>
      <c r="E18" s="55"/>
      <c r="F18" s="55"/>
      <c r="G18" s="55"/>
      <c r="H18" s="55"/>
      <c r="I18" s="54">
        <v>0.01</v>
      </c>
      <c r="J18" s="53">
        <v>0.01</v>
      </c>
      <c r="K18" s="38">
        <f>E18*I18</f>
        <v>0</v>
      </c>
      <c r="L18" s="38">
        <f>F18*I18</f>
        <v>0</v>
      </c>
      <c r="M18" s="38">
        <f>G18*J18</f>
        <v>0</v>
      </c>
      <c r="N18" s="38">
        <f>H18*J18</f>
        <v>0</v>
      </c>
      <c r="O18" s="37">
        <f>SUM(K18:K30)</f>
        <v>0.25</v>
      </c>
      <c r="P18" s="37">
        <f>SUM(L18:L30)</f>
        <v>0.25</v>
      </c>
      <c r="Q18" s="37">
        <f>SUM(M18:M30)</f>
        <v>0.25</v>
      </c>
      <c r="R18" s="37">
        <f>SUM(N18:N30)</f>
        <v>0.25</v>
      </c>
      <c r="S18" s="27"/>
    </row>
    <row r="19" spans="1:20" s="58" customFormat="1" x14ac:dyDescent="0.2">
      <c r="A19" s="133"/>
      <c r="B19" s="49" t="s">
        <v>166</v>
      </c>
      <c r="C19" s="49" t="s">
        <v>103</v>
      </c>
      <c r="D19" s="49"/>
      <c r="E19" s="55"/>
      <c r="F19" s="55"/>
      <c r="G19" s="55"/>
      <c r="H19" s="55"/>
      <c r="I19" s="54">
        <v>0.02</v>
      </c>
      <c r="J19" s="53">
        <v>0.02</v>
      </c>
      <c r="K19" s="38">
        <f>E19*I19</f>
        <v>0</v>
      </c>
      <c r="L19" s="38">
        <f>F19*I19</f>
        <v>0</v>
      </c>
      <c r="M19" s="38">
        <f>G19*J19</f>
        <v>0</v>
      </c>
      <c r="N19" s="38">
        <f>H19*J19</f>
        <v>0</v>
      </c>
      <c r="O19" s="37"/>
      <c r="P19" s="37"/>
      <c r="Q19" s="37"/>
      <c r="R19" s="37"/>
      <c r="S19" s="27"/>
    </row>
    <row r="20" spans="1:20" s="58" customFormat="1" x14ac:dyDescent="0.2">
      <c r="A20" s="133"/>
      <c r="B20" s="49" t="s">
        <v>168</v>
      </c>
      <c r="C20" s="49" t="s">
        <v>105</v>
      </c>
      <c r="D20" s="49"/>
      <c r="E20" s="55"/>
      <c r="F20" s="55"/>
      <c r="G20" s="55"/>
      <c r="H20" s="55"/>
      <c r="I20" s="54">
        <v>0.03</v>
      </c>
      <c r="J20" s="53">
        <v>0.03</v>
      </c>
      <c r="K20" s="38">
        <f>E20*I20</f>
        <v>0</v>
      </c>
      <c r="L20" s="38">
        <f>F20*I20</f>
        <v>0</v>
      </c>
      <c r="M20" s="38">
        <f>G20*J20</f>
        <v>0</v>
      </c>
      <c r="N20" s="38">
        <f>H20*J20</f>
        <v>0</v>
      </c>
      <c r="O20" s="37"/>
      <c r="P20" s="37"/>
      <c r="Q20" s="37"/>
      <c r="R20" s="37"/>
      <c r="S20" s="22"/>
    </row>
    <row r="21" spans="1:20" s="58" customFormat="1" x14ac:dyDescent="0.2">
      <c r="A21" s="133"/>
      <c r="B21" s="49" t="s">
        <v>169</v>
      </c>
      <c r="C21" s="49" t="s">
        <v>107</v>
      </c>
      <c r="D21" s="49"/>
      <c r="E21" s="55"/>
      <c r="F21" s="55"/>
      <c r="G21" s="55"/>
      <c r="H21" s="55"/>
      <c r="I21" s="54">
        <v>0.06</v>
      </c>
      <c r="J21" s="53">
        <v>0.06</v>
      </c>
      <c r="K21" s="38">
        <f>E21*I21</f>
        <v>0</v>
      </c>
      <c r="L21" s="38">
        <f>F21*I21</f>
        <v>0</v>
      </c>
      <c r="M21" s="38">
        <f>G21*J21</f>
        <v>0</v>
      </c>
      <c r="N21" s="38">
        <f>H21*J21</f>
        <v>0</v>
      </c>
      <c r="O21" s="59"/>
      <c r="P21" s="59"/>
      <c r="Q21" s="59"/>
      <c r="R21" s="59"/>
      <c r="S21" s="22"/>
    </row>
    <row r="22" spans="1:20" s="58" customFormat="1" x14ac:dyDescent="0.2">
      <c r="A22" s="133"/>
      <c r="B22" s="49" t="s">
        <v>416</v>
      </c>
      <c r="C22" s="49" t="s">
        <v>113</v>
      </c>
      <c r="D22" s="49"/>
      <c r="E22" s="48">
        <v>1</v>
      </c>
      <c r="F22" s="48">
        <v>1</v>
      </c>
      <c r="G22" s="48">
        <v>1</v>
      </c>
      <c r="H22" s="48">
        <v>1</v>
      </c>
      <c r="I22" s="54">
        <v>0.25</v>
      </c>
      <c r="J22" s="53">
        <v>0.25</v>
      </c>
      <c r="K22" s="38">
        <f>E22*I22</f>
        <v>0.25</v>
      </c>
      <c r="L22" s="38">
        <f>F22*I22</f>
        <v>0.25</v>
      </c>
      <c r="M22" s="38">
        <f>G22*J22</f>
        <v>0.25</v>
      </c>
      <c r="N22" s="38">
        <f>H22*J22</f>
        <v>0.25</v>
      </c>
      <c r="O22" s="59"/>
      <c r="P22" s="59"/>
      <c r="Q22" s="59"/>
      <c r="R22" s="59"/>
      <c r="S22" s="22"/>
    </row>
    <row r="23" spans="1:20" s="58" customFormat="1" x14ac:dyDescent="0.2">
      <c r="A23" s="133"/>
      <c r="B23" s="49" t="s">
        <v>415</v>
      </c>
      <c r="C23" s="49" t="s">
        <v>414</v>
      </c>
      <c r="D23" s="49"/>
      <c r="E23" s="55"/>
      <c r="F23" s="55"/>
      <c r="G23" s="55"/>
      <c r="H23" s="55"/>
      <c r="I23" s="54">
        <v>7.0000000000000007E-2</v>
      </c>
      <c r="J23" s="53">
        <v>7.0000000000000007E-2</v>
      </c>
      <c r="K23" s="38">
        <f>E23*I23</f>
        <v>0</v>
      </c>
      <c r="L23" s="38">
        <f>F23*I23</f>
        <v>0</v>
      </c>
      <c r="M23" s="38">
        <f>G23*J23</f>
        <v>0</v>
      </c>
      <c r="N23" s="38">
        <f>H23*J23</f>
        <v>0</v>
      </c>
      <c r="O23" s="37"/>
      <c r="P23" s="37"/>
      <c r="Q23" s="37"/>
      <c r="R23" s="37"/>
      <c r="S23" s="22"/>
    </row>
    <row r="24" spans="1:20" s="58" customFormat="1" x14ac:dyDescent="0.2">
      <c r="A24" s="133"/>
      <c r="B24" s="49" t="s">
        <v>413</v>
      </c>
      <c r="C24" s="49" t="s">
        <v>412</v>
      </c>
      <c r="D24" s="49"/>
      <c r="E24" s="55"/>
      <c r="F24" s="55"/>
      <c r="G24" s="55"/>
      <c r="H24" s="55"/>
      <c r="I24" s="54">
        <v>0.05</v>
      </c>
      <c r="J24" s="53">
        <v>0.05</v>
      </c>
      <c r="K24" s="38">
        <f>E24*I24</f>
        <v>0</v>
      </c>
      <c r="L24" s="38">
        <f>F24*I24</f>
        <v>0</v>
      </c>
      <c r="M24" s="38">
        <f>G24*J24</f>
        <v>0</v>
      </c>
      <c r="N24" s="38">
        <f>H24*J24</f>
        <v>0</v>
      </c>
      <c r="O24" s="37"/>
      <c r="P24" s="37"/>
      <c r="Q24" s="37"/>
      <c r="R24" s="37"/>
      <c r="S24" s="22"/>
    </row>
    <row r="25" spans="1:20" s="58" customFormat="1" x14ac:dyDescent="0.2">
      <c r="A25" s="133"/>
      <c r="B25" s="49" t="s">
        <v>411</v>
      </c>
      <c r="C25" s="49" t="s">
        <v>410</v>
      </c>
      <c r="D25" s="49"/>
      <c r="E25" s="55"/>
      <c r="F25" s="55"/>
      <c r="G25" s="55"/>
      <c r="H25" s="55"/>
      <c r="I25" s="54">
        <v>0.04</v>
      </c>
      <c r="J25" s="53">
        <v>0.04</v>
      </c>
      <c r="K25" s="38">
        <f>E25*I25</f>
        <v>0</v>
      </c>
      <c r="L25" s="38">
        <f>F25*I25</f>
        <v>0</v>
      </c>
      <c r="M25" s="38">
        <f>G25*J25</f>
        <v>0</v>
      </c>
      <c r="N25" s="38">
        <f>H25*J25</f>
        <v>0</v>
      </c>
      <c r="O25" s="37"/>
      <c r="P25" s="37"/>
      <c r="Q25" s="37"/>
      <c r="R25" s="37"/>
      <c r="S25" s="22"/>
      <c r="T25" s="21"/>
    </row>
    <row r="26" spans="1:20" s="58" customFormat="1" x14ac:dyDescent="0.2">
      <c r="A26" s="133"/>
      <c r="B26" s="49" t="s">
        <v>409</v>
      </c>
      <c r="C26" s="49" t="s">
        <v>115</v>
      </c>
      <c r="D26" s="49"/>
      <c r="E26" s="55"/>
      <c r="F26" s="55"/>
      <c r="G26" s="55"/>
      <c r="H26" s="55"/>
      <c r="I26" s="54">
        <v>0.04</v>
      </c>
      <c r="J26" s="53">
        <v>0.04</v>
      </c>
      <c r="K26" s="38">
        <f>E26*I26</f>
        <v>0</v>
      </c>
      <c r="L26" s="38">
        <f>F26*I26</f>
        <v>0</v>
      </c>
      <c r="M26" s="38">
        <f>G26*J26</f>
        <v>0</v>
      </c>
      <c r="N26" s="38">
        <f>H26*J26</f>
        <v>0</v>
      </c>
      <c r="O26" s="37"/>
      <c r="P26" s="37"/>
      <c r="Q26" s="37"/>
      <c r="R26" s="37"/>
      <c r="S26" s="22"/>
      <c r="T26" s="21"/>
    </row>
    <row r="27" spans="1:20" s="58" customFormat="1" x14ac:dyDescent="0.2">
      <c r="A27" s="133"/>
      <c r="B27" s="49" t="s">
        <v>408</v>
      </c>
      <c r="C27" s="49" t="s">
        <v>407</v>
      </c>
      <c r="D27" s="49"/>
      <c r="E27" s="55"/>
      <c r="F27" s="55"/>
      <c r="G27" s="55"/>
      <c r="H27" s="55"/>
      <c r="I27" s="54">
        <v>0.04</v>
      </c>
      <c r="J27" s="53">
        <v>0.04</v>
      </c>
      <c r="K27" s="38">
        <f>E27*I27</f>
        <v>0</v>
      </c>
      <c r="L27" s="38">
        <f>F27*I27</f>
        <v>0</v>
      </c>
      <c r="M27" s="38">
        <f>G27*J27</f>
        <v>0</v>
      </c>
      <c r="N27" s="38">
        <f>H27*J27</f>
        <v>0</v>
      </c>
      <c r="O27" s="37"/>
      <c r="P27" s="37"/>
      <c r="Q27" s="37"/>
      <c r="R27" s="37"/>
      <c r="S27" s="22"/>
      <c r="T27" s="21"/>
    </row>
    <row r="28" spans="1:20" s="58" customFormat="1" x14ac:dyDescent="0.2">
      <c r="A28" s="133"/>
      <c r="B28" s="49" t="s">
        <v>406</v>
      </c>
      <c r="C28" s="49" t="s">
        <v>167</v>
      </c>
      <c r="D28" s="49"/>
      <c r="E28" s="55"/>
      <c r="F28" s="55"/>
      <c r="G28" s="55"/>
      <c r="H28" s="55"/>
      <c r="I28" s="54">
        <v>0.2</v>
      </c>
      <c r="J28" s="53">
        <v>0.2</v>
      </c>
      <c r="K28" s="38">
        <f>E28*I28</f>
        <v>0</v>
      </c>
      <c r="L28" s="38">
        <f>F28*I28</f>
        <v>0</v>
      </c>
      <c r="M28" s="38">
        <f>G28*J28</f>
        <v>0</v>
      </c>
      <c r="N28" s="38">
        <f>H28*J28</f>
        <v>0</v>
      </c>
      <c r="O28" s="37"/>
      <c r="P28" s="37"/>
      <c r="Q28" s="37"/>
      <c r="R28" s="37"/>
      <c r="S28" s="22"/>
      <c r="T28" s="21"/>
    </row>
    <row r="29" spans="1:20" s="58" customFormat="1" x14ac:dyDescent="0.2">
      <c r="A29" s="133"/>
      <c r="B29" s="49" t="s">
        <v>405</v>
      </c>
      <c r="C29" s="49" t="s">
        <v>404</v>
      </c>
      <c r="D29" s="49"/>
      <c r="E29" s="55"/>
      <c r="F29" s="55"/>
      <c r="G29" s="55"/>
      <c r="H29" s="55"/>
      <c r="I29" s="54">
        <v>0.14000000000000001</v>
      </c>
      <c r="J29" s="53">
        <v>0.14000000000000001</v>
      </c>
      <c r="K29" s="38">
        <f>E29*I29</f>
        <v>0</v>
      </c>
      <c r="L29" s="38">
        <f>F29*I29</f>
        <v>0</v>
      </c>
      <c r="M29" s="38">
        <f>G29*J29</f>
        <v>0</v>
      </c>
      <c r="N29" s="38">
        <f>H29*J29</f>
        <v>0</v>
      </c>
      <c r="O29" s="37"/>
      <c r="P29" s="37"/>
      <c r="Q29" s="37"/>
      <c r="R29" s="37"/>
      <c r="S29" s="52"/>
      <c r="T29" s="21"/>
    </row>
    <row r="30" spans="1:20" s="58" customFormat="1" x14ac:dyDescent="0.2">
      <c r="A30" s="133"/>
      <c r="B30" s="49" t="s">
        <v>403</v>
      </c>
      <c r="C30" s="49" t="s">
        <v>123</v>
      </c>
      <c r="D30" s="49"/>
      <c r="E30" s="55"/>
      <c r="F30" s="55"/>
      <c r="G30" s="55"/>
      <c r="H30" s="55"/>
      <c r="I30" s="46">
        <v>0.05</v>
      </c>
      <c r="J30" s="45">
        <v>0.05</v>
      </c>
      <c r="K30" s="38">
        <f>E30*I30</f>
        <v>0</v>
      </c>
      <c r="L30" s="38">
        <f>F30*I30</f>
        <v>0</v>
      </c>
      <c r="M30" s="38">
        <f>G30*J30</f>
        <v>0</v>
      </c>
      <c r="N30" s="38">
        <f>H30*J30</f>
        <v>0</v>
      </c>
      <c r="O30" s="37"/>
      <c r="P30" s="37"/>
      <c r="Q30" s="37"/>
      <c r="R30" s="37"/>
      <c r="S30" s="22"/>
      <c r="T30" s="21"/>
    </row>
    <row r="31" spans="1:20" s="58" customFormat="1" x14ac:dyDescent="0.2">
      <c r="A31" s="133" t="s">
        <v>170</v>
      </c>
      <c r="B31" s="49" t="s">
        <v>23</v>
      </c>
      <c r="C31" s="49" t="s">
        <v>171</v>
      </c>
      <c r="D31" s="49"/>
      <c r="E31" s="48">
        <v>1</v>
      </c>
      <c r="F31" s="48">
        <v>1</v>
      </c>
      <c r="G31" s="48">
        <v>1</v>
      </c>
      <c r="H31" s="48">
        <v>1</v>
      </c>
      <c r="I31" s="107">
        <v>0.25</v>
      </c>
      <c r="J31" s="106">
        <v>0.25</v>
      </c>
      <c r="K31" s="38">
        <f>E31*I31</f>
        <v>0.25</v>
      </c>
      <c r="L31" s="38">
        <f>F31*I31</f>
        <v>0.25</v>
      </c>
      <c r="M31" s="38">
        <f>G31*J31</f>
        <v>0.25</v>
      </c>
      <c r="N31" s="38">
        <f>H31*J31</f>
        <v>0.25</v>
      </c>
      <c r="O31" s="37">
        <f>SUM(K31:K34)</f>
        <v>0.25</v>
      </c>
      <c r="P31" s="37">
        <f>SUM(L31:L34)</f>
        <v>0.25</v>
      </c>
      <c r="Q31" s="37">
        <f>SUM(M31:M34)</f>
        <v>0.25</v>
      </c>
      <c r="R31" s="37">
        <f>SUM(N31:N34)</f>
        <v>0.25</v>
      </c>
      <c r="S31" s="27"/>
      <c r="T31" s="21"/>
    </row>
    <row r="32" spans="1:20" s="58" customFormat="1" x14ac:dyDescent="0.2">
      <c r="A32" s="133"/>
      <c r="B32" s="49" t="s">
        <v>172</v>
      </c>
      <c r="C32" s="49" t="s">
        <v>173</v>
      </c>
      <c r="D32" s="49"/>
      <c r="E32" s="55"/>
      <c r="F32" s="55"/>
      <c r="G32" s="55"/>
      <c r="H32" s="55"/>
      <c r="I32" s="107">
        <v>0.25</v>
      </c>
      <c r="J32" s="106">
        <v>0.25</v>
      </c>
      <c r="K32" s="38">
        <f>E32*I32</f>
        <v>0</v>
      </c>
      <c r="L32" s="38">
        <f>F32*I32</f>
        <v>0</v>
      </c>
      <c r="M32" s="38">
        <f>G32*J32</f>
        <v>0</v>
      </c>
      <c r="N32" s="38">
        <f>H32*J32</f>
        <v>0</v>
      </c>
      <c r="O32" s="37"/>
      <c r="P32" s="37"/>
      <c r="Q32" s="37"/>
      <c r="R32" s="37"/>
      <c r="S32" s="22"/>
      <c r="T32" s="21"/>
    </row>
    <row r="33" spans="1:20" s="58" customFormat="1" ht="25.5" x14ac:dyDescent="0.2">
      <c r="A33" s="133"/>
      <c r="B33" s="49" t="s">
        <v>174</v>
      </c>
      <c r="C33" s="49" t="s">
        <v>175</v>
      </c>
      <c r="D33" s="49"/>
      <c r="E33" s="55"/>
      <c r="F33" s="55"/>
      <c r="G33" s="55"/>
      <c r="H33" s="55"/>
      <c r="I33" s="107">
        <v>0.25</v>
      </c>
      <c r="J33" s="106">
        <v>0.25</v>
      </c>
      <c r="K33" s="38">
        <f>E33*I33</f>
        <v>0</v>
      </c>
      <c r="L33" s="38">
        <f>F33*I33</f>
        <v>0</v>
      </c>
      <c r="M33" s="38">
        <f>G33*J33</f>
        <v>0</v>
      </c>
      <c r="N33" s="38">
        <f>H33*J33</f>
        <v>0</v>
      </c>
      <c r="O33" s="37"/>
      <c r="P33" s="37"/>
      <c r="Q33" s="37"/>
      <c r="R33" s="37"/>
      <c r="S33" s="22"/>
      <c r="T33" s="21"/>
    </row>
    <row r="34" spans="1:20" s="58" customFormat="1" ht="25.5" x14ac:dyDescent="0.2">
      <c r="A34" s="133"/>
      <c r="B34" s="49" t="s">
        <v>176</v>
      </c>
      <c r="C34" s="49" t="s">
        <v>177</v>
      </c>
      <c r="D34" s="49"/>
      <c r="E34" s="55"/>
      <c r="F34" s="55"/>
      <c r="G34" s="55"/>
      <c r="H34" s="55"/>
      <c r="I34" s="107">
        <v>0.25</v>
      </c>
      <c r="J34" s="106">
        <v>0.25</v>
      </c>
      <c r="K34" s="38">
        <f>E34*I34</f>
        <v>0</v>
      </c>
      <c r="L34" s="38">
        <f>F34*I34</f>
        <v>0</v>
      </c>
      <c r="M34" s="38">
        <f>G34*J34</f>
        <v>0</v>
      </c>
      <c r="N34" s="38">
        <f>H34*J34</f>
        <v>0</v>
      </c>
      <c r="O34" s="37"/>
      <c r="P34" s="37"/>
      <c r="Q34" s="37"/>
      <c r="R34" s="37"/>
      <c r="S34" s="22"/>
      <c r="T34" s="21"/>
    </row>
    <row r="35" spans="1:20" x14ac:dyDescent="0.2">
      <c r="A35" s="133" t="s">
        <v>178</v>
      </c>
      <c r="B35" s="49" t="s">
        <v>179</v>
      </c>
      <c r="C35" s="49" t="s">
        <v>180</v>
      </c>
      <c r="D35" s="49"/>
      <c r="E35" s="48">
        <v>1</v>
      </c>
      <c r="F35" s="48">
        <v>1</v>
      </c>
      <c r="G35" s="48">
        <v>1</v>
      </c>
      <c r="H35" s="48">
        <v>1</v>
      </c>
      <c r="I35" s="107">
        <v>0.4</v>
      </c>
      <c r="J35" s="106">
        <v>0.4</v>
      </c>
      <c r="K35" s="38">
        <f>E35*I35</f>
        <v>0.4</v>
      </c>
      <c r="L35" s="38">
        <f>F35*I35</f>
        <v>0.4</v>
      </c>
      <c r="M35" s="38">
        <f>G35*J35</f>
        <v>0.4</v>
      </c>
      <c r="N35" s="38">
        <f>H35*J35</f>
        <v>0.4</v>
      </c>
      <c r="O35" s="37">
        <f>SUM(K35:K37)</f>
        <v>0.4</v>
      </c>
      <c r="P35" s="37">
        <f>SUM(L35:L37)</f>
        <v>0.4</v>
      </c>
      <c r="Q35" s="37">
        <f>SUM(M35:M37)</f>
        <v>0.4</v>
      </c>
      <c r="R35" s="37">
        <f>SUM(N35:N37)</f>
        <v>0.4</v>
      </c>
      <c r="S35" s="27"/>
    </row>
    <row r="36" spans="1:20" x14ac:dyDescent="0.2">
      <c r="A36" s="133"/>
      <c r="B36" s="49" t="s">
        <v>29</v>
      </c>
      <c r="C36" s="49" t="s">
        <v>181</v>
      </c>
      <c r="D36" s="49"/>
      <c r="E36" s="55"/>
      <c r="F36" s="55"/>
      <c r="G36" s="55"/>
      <c r="H36" s="55"/>
      <c r="I36" s="107">
        <v>0.3</v>
      </c>
      <c r="J36" s="106">
        <v>0.3</v>
      </c>
      <c r="K36" s="38">
        <f>E36*I36</f>
        <v>0</v>
      </c>
      <c r="L36" s="38">
        <f>F36*I36</f>
        <v>0</v>
      </c>
      <c r="M36" s="38">
        <f>G36*J36</f>
        <v>0</v>
      </c>
      <c r="N36" s="38">
        <f>H36*J36</f>
        <v>0</v>
      </c>
      <c r="O36" s="37"/>
      <c r="P36" s="37"/>
      <c r="Q36" s="37"/>
      <c r="R36" s="37"/>
    </row>
    <row r="37" spans="1:20" x14ac:dyDescent="0.2">
      <c r="A37" s="133"/>
      <c r="B37" s="49" t="s">
        <v>182</v>
      </c>
      <c r="C37" s="49" t="s">
        <v>183</v>
      </c>
      <c r="D37" s="49"/>
      <c r="E37" s="55"/>
      <c r="F37" s="55"/>
      <c r="G37" s="55"/>
      <c r="H37" s="55"/>
      <c r="I37" s="107">
        <v>0.3</v>
      </c>
      <c r="J37" s="106">
        <v>0.3</v>
      </c>
      <c r="K37" s="38">
        <f>E37*I37</f>
        <v>0</v>
      </c>
      <c r="L37" s="38">
        <f>F37*I37</f>
        <v>0</v>
      </c>
      <c r="M37" s="38">
        <f>G37*J37</f>
        <v>0</v>
      </c>
      <c r="N37" s="38">
        <f>H37*J37</f>
        <v>0</v>
      </c>
      <c r="O37" s="37"/>
      <c r="P37" s="37"/>
      <c r="Q37" s="37"/>
      <c r="R37" s="37"/>
    </row>
    <row r="38" spans="1:20" x14ac:dyDescent="0.2">
      <c r="A38" s="133" t="s">
        <v>184</v>
      </c>
      <c r="B38" s="49" t="s">
        <v>185</v>
      </c>
      <c r="C38" s="49" t="s">
        <v>186</v>
      </c>
      <c r="D38" s="49"/>
      <c r="E38" s="48">
        <v>1</v>
      </c>
      <c r="F38" s="48">
        <v>1</v>
      </c>
      <c r="G38" s="48">
        <v>1</v>
      </c>
      <c r="H38" s="48">
        <v>1</v>
      </c>
      <c r="I38" s="107">
        <v>0.4</v>
      </c>
      <c r="J38" s="106">
        <v>0.4</v>
      </c>
      <c r="K38" s="38">
        <f>E38*I38</f>
        <v>0.4</v>
      </c>
      <c r="L38" s="38">
        <f>F38*I38</f>
        <v>0.4</v>
      </c>
      <c r="M38" s="38">
        <f>G38*J38</f>
        <v>0.4</v>
      </c>
      <c r="N38" s="38">
        <f>H38*J38</f>
        <v>0.4</v>
      </c>
      <c r="O38" s="37">
        <f>SUM(K38:K40)</f>
        <v>0.4</v>
      </c>
      <c r="P38" s="37">
        <f>SUM(L38:L40)</f>
        <v>0.4</v>
      </c>
      <c r="Q38" s="37">
        <f>SUM(M38:M40)</f>
        <v>0.4</v>
      </c>
      <c r="R38" s="37">
        <f>SUM(N38:N40)</f>
        <v>0.4</v>
      </c>
    </row>
    <row r="39" spans="1:20" x14ac:dyDescent="0.2">
      <c r="A39" s="133"/>
      <c r="B39" s="49" t="s">
        <v>187</v>
      </c>
      <c r="C39" s="49" t="s">
        <v>188</v>
      </c>
      <c r="D39" s="49"/>
      <c r="E39" s="55"/>
      <c r="F39" s="55"/>
      <c r="G39" s="55"/>
      <c r="H39" s="55"/>
      <c r="I39" s="107">
        <v>0.3</v>
      </c>
      <c r="J39" s="106">
        <v>0.3</v>
      </c>
      <c r="K39" s="38">
        <f>E39*I39</f>
        <v>0</v>
      </c>
      <c r="L39" s="38">
        <f>F39*I39</f>
        <v>0</v>
      </c>
      <c r="M39" s="38">
        <f>G39*J39</f>
        <v>0</v>
      </c>
      <c r="N39" s="38">
        <f>H39*J39</f>
        <v>0</v>
      </c>
      <c r="O39" s="37"/>
      <c r="P39" s="37"/>
      <c r="Q39" s="37"/>
      <c r="R39" s="37"/>
    </row>
    <row r="40" spans="1:20" x14ac:dyDescent="0.2">
      <c r="A40" s="133"/>
      <c r="B40" s="49" t="s">
        <v>189</v>
      </c>
      <c r="C40" s="49" t="s">
        <v>190</v>
      </c>
      <c r="D40" s="49"/>
      <c r="E40" s="55"/>
      <c r="F40" s="55"/>
      <c r="G40" s="55"/>
      <c r="H40" s="55"/>
      <c r="I40" s="107">
        <v>0.3</v>
      </c>
      <c r="J40" s="106">
        <v>0.3</v>
      </c>
      <c r="K40" s="38">
        <f>E40*I40</f>
        <v>0</v>
      </c>
      <c r="L40" s="38">
        <f>F40*I40</f>
        <v>0</v>
      </c>
      <c r="M40" s="38">
        <f>G40*J40</f>
        <v>0</v>
      </c>
      <c r="N40" s="38">
        <f>H40*J40</f>
        <v>0</v>
      </c>
      <c r="O40" s="37"/>
      <c r="P40" s="37"/>
      <c r="Q40" s="37"/>
      <c r="R40" s="37"/>
      <c r="S40" s="27"/>
    </row>
    <row r="41" spans="1:20" x14ac:dyDescent="0.2">
      <c r="A41" s="133" t="s">
        <v>84</v>
      </c>
      <c r="B41" s="49" t="s">
        <v>85</v>
      </c>
      <c r="C41" s="124">
        <v>0.99</v>
      </c>
      <c r="D41" s="123" t="s">
        <v>191</v>
      </c>
      <c r="E41" s="55"/>
      <c r="F41" s="55"/>
      <c r="G41" s="55"/>
      <c r="H41" s="55"/>
      <c r="I41" s="107">
        <v>0.26</v>
      </c>
      <c r="J41" s="106">
        <v>0.22</v>
      </c>
      <c r="K41" s="38">
        <f>E41*I41</f>
        <v>0</v>
      </c>
      <c r="L41" s="38">
        <f>F41*I41</f>
        <v>0</v>
      </c>
      <c r="M41" s="38">
        <f>G41*J41</f>
        <v>0</v>
      </c>
      <c r="N41" s="38">
        <f>H41*J41</f>
        <v>0</v>
      </c>
      <c r="O41" s="37">
        <f>SUM(K41:K43)</f>
        <v>0.4</v>
      </c>
      <c r="P41" s="37">
        <f>SUM(L41:L43)</f>
        <v>0.4</v>
      </c>
      <c r="Q41" s="37">
        <f>SUM(M41:M43)</f>
        <v>0.4</v>
      </c>
      <c r="R41" s="37">
        <f>SUM(N41:N43)</f>
        <v>0.4</v>
      </c>
    </row>
    <row r="42" spans="1:20" x14ac:dyDescent="0.2">
      <c r="A42" s="133"/>
      <c r="B42" s="49" t="s">
        <v>86</v>
      </c>
      <c r="C42" s="124">
        <v>0.995</v>
      </c>
      <c r="D42" s="123" t="s">
        <v>191</v>
      </c>
      <c r="E42" s="48">
        <v>1</v>
      </c>
      <c r="F42" s="48">
        <v>1</v>
      </c>
      <c r="G42" s="48">
        <v>1</v>
      </c>
      <c r="H42" s="48">
        <v>1</v>
      </c>
      <c r="I42" s="107">
        <v>0.4</v>
      </c>
      <c r="J42" s="106">
        <v>0.4</v>
      </c>
      <c r="K42" s="38">
        <f>E42*I42</f>
        <v>0.4</v>
      </c>
      <c r="L42" s="38">
        <f>F42*I42</f>
        <v>0.4</v>
      </c>
      <c r="M42" s="38">
        <f>G42*J42</f>
        <v>0.4</v>
      </c>
      <c r="N42" s="38">
        <f>H42*J42</f>
        <v>0.4</v>
      </c>
      <c r="O42" s="37"/>
      <c r="P42" s="37"/>
      <c r="Q42" s="37"/>
      <c r="R42" s="37"/>
    </row>
    <row r="43" spans="1:20" x14ac:dyDescent="0.2">
      <c r="A43" s="133"/>
      <c r="B43" s="49" t="s">
        <v>87</v>
      </c>
      <c r="C43" s="124">
        <v>0.999</v>
      </c>
      <c r="D43" s="123" t="s">
        <v>191</v>
      </c>
      <c r="E43" s="55"/>
      <c r="F43" s="55"/>
      <c r="G43" s="55"/>
      <c r="H43" s="55"/>
      <c r="I43" s="107">
        <v>0.34</v>
      </c>
      <c r="J43" s="106">
        <v>0.38</v>
      </c>
      <c r="K43" s="38">
        <f>E43*I43</f>
        <v>0</v>
      </c>
      <c r="L43" s="38">
        <f>F43*I43</f>
        <v>0</v>
      </c>
      <c r="M43" s="38">
        <f>G43*J43</f>
        <v>0</v>
      </c>
      <c r="N43" s="38">
        <f>H43*J43</f>
        <v>0</v>
      </c>
      <c r="O43" s="37"/>
      <c r="P43" s="37"/>
      <c r="Q43" s="37"/>
      <c r="R43" s="37"/>
    </row>
    <row r="44" spans="1:20" ht="25.5" x14ac:dyDescent="0.2">
      <c r="A44" s="133" t="s">
        <v>192</v>
      </c>
      <c r="B44" s="49" t="s">
        <v>193</v>
      </c>
      <c r="C44" s="49" t="s">
        <v>402</v>
      </c>
      <c r="D44" s="49" t="s">
        <v>401</v>
      </c>
      <c r="E44" s="48">
        <v>1</v>
      </c>
      <c r="F44" s="48">
        <v>1</v>
      </c>
      <c r="G44" s="48">
        <v>1</v>
      </c>
      <c r="H44" s="48">
        <v>1</v>
      </c>
      <c r="I44" s="107">
        <v>0.7</v>
      </c>
      <c r="J44" s="106">
        <v>0.7</v>
      </c>
      <c r="K44" s="38">
        <f>E44*I44</f>
        <v>0.7</v>
      </c>
      <c r="L44" s="38">
        <f>F44*I44</f>
        <v>0.7</v>
      </c>
      <c r="M44" s="38">
        <f>G44*J44</f>
        <v>0.7</v>
      </c>
      <c r="N44" s="38">
        <f>H44*J44</f>
        <v>0.7</v>
      </c>
      <c r="O44" s="37">
        <f>SUM(K44:K46)</f>
        <v>0.7</v>
      </c>
      <c r="P44" s="37">
        <f>SUM(L44:L46)</f>
        <v>0.7</v>
      </c>
      <c r="Q44" s="37">
        <f>SUM(M44:M46)</f>
        <v>0.7</v>
      </c>
      <c r="R44" s="37">
        <f>SUM(N44:N46)</f>
        <v>0.7</v>
      </c>
    </row>
    <row r="45" spans="1:20" ht="25.5" x14ac:dyDescent="0.2">
      <c r="A45" s="133"/>
      <c r="B45" s="49" t="s">
        <v>400</v>
      </c>
      <c r="C45" s="49" t="s">
        <v>399</v>
      </c>
      <c r="D45" s="49" t="s">
        <v>398</v>
      </c>
      <c r="E45" s="55"/>
      <c r="F45" s="55"/>
      <c r="G45" s="55"/>
      <c r="H45" s="55"/>
      <c r="I45" s="107">
        <v>0.05</v>
      </c>
      <c r="J45" s="106">
        <v>0.05</v>
      </c>
      <c r="K45" s="38">
        <f>E45*I45</f>
        <v>0</v>
      </c>
      <c r="L45" s="38">
        <f>F45*I45</f>
        <v>0</v>
      </c>
      <c r="M45" s="38">
        <f>G45*J45</f>
        <v>0</v>
      </c>
      <c r="N45" s="38">
        <f>H45*J45</f>
        <v>0</v>
      </c>
      <c r="O45" s="37"/>
      <c r="P45" s="37"/>
      <c r="Q45" s="37"/>
      <c r="R45" s="37"/>
    </row>
    <row r="46" spans="1:20" x14ac:dyDescent="0.2">
      <c r="A46" s="133"/>
      <c r="B46" s="49" t="s">
        <v>194</v>
      </c>
      <c r="C46" s="49" t="s">
        <v>397</v>
      </c>
      <c r="E46" s="55"/>
      <c r="F46" s="55"/>
      <c r="G46" s="55"/>
      <c r="H46" s="55"/>
      <c r="I46" s="107">
        <v>0.25</v>
      </c>
      <c r="J46" s="106">
        <v>0.25</v>
      </c>
      <c r="K46" s="38">
        <f>E46*I46</f>
        <v>0</v>
      </c>
      <c r="L46" s="38">
        <f>F46*I46</f>
        <v>0</v>
      </c>
      <c r="M46" s="38">
        <f>G46*J46</f>
        <v>0</v>
      </c>
      <c r="N46" s="38">
        <f>H46*J46</f>
        <v>0</v>
      </c>
      <c r="O46" s="37"/>
      <c r="P46" s="37"/>
      <c r="Q46" s="37"/>
      <c r="R46" s="37"/>
    </row>
    <row r="47" spans="1:20" x14ac:dyDescent="0.2">
      <c r="A47" s="133" t="s">
        <v>195</v>
      </c>
      <c r="B47" s="49" t="s">
        <v>196</v>
      </c>
      <c r="C47" s="49" t="s">
        <v>145</v>
      </c>
      <c r="D47" s="49" t="s">
        <v>396</v>
      </c>
      <c r="E47" s="48">
        <v>1</v>
      </c>
      <c r="F47" s="48">
        <v>1</v>
      </c>
      <c r="G47" s="48">
        <v>1</v>
      </c>
      <c r="H47" s="48">
        <v>1</v>
      </c>
      <c r="I47" s="107">
        <v>0.7</v>
      </c>
      <c r="J47" s="106">
        <v>0.7</v>
      </c>
      <c r="K47" s="38">
        <f>E47*I47</f>
        <v>0.7</v>
      </c>
      <c r="L47" s="38">
        <f>F47*I47</f>
        <v>0.7</v>
      </c>
      <c r="M47" s="38">
        <f>G47*J47</f>
        <v>0.7</v>
      </c>
      <c r="N47" s="38">
        <f>H47*J47</f>
        <v>0.7</v>
      </c>
      <c r="O47" s="37">
        <f>SUM(K47:K48)</f>
        <v>0.7</v>
      </c>
      <c r="P47" s="37">
        <f>SUM(L47:L48)</f>
        <v>0.7</v>
      </c>
      <c r="Q47" s="37">
        <f>SUM(M47:M48)</f>
        <v>0.7</v>
      </c>
      <c r="R47" s="37">
        <f>SUM(N47:N48)</f>
        <v>0.7</v>
      </c>
    </row>
    <row r="48" spans="1:20" x14ac:dyDescent="0.2">
      <c r="A48" s="133"/>
      <c r="B48" s="49" t="s">
        <v>197</v>
      </c>
      <c r="C48" s="49" t="s">
        <v>148</v>
      </c>
      <c r="D48" s="49"/>
      <c r="E48" s="55"/>
      <c r="F48" s="55"/>
      <c r="G48" s="55"/>
      <c r="H48" s="55"/>
      <c r="I48" s="107">
        <v>0.3</v>
      </c>
      <c r="J48" s="106">
        <v>0.3</v>
      </c>
      <c r="K48" s="38">
        <f>E48*I48</f>
        <v>0</v>
      </c>
      <c r="L48" s="38">
        <f>F48*I48</f>
        <v>0</v>
      </c>
      <c r="M48" s="38">
        <f>G48*J48</f>
        <v>0</v>
      </c>
      <c r="N48" s="38">
        <f>H48*J48</f>
        <v>0</v>
      </c>
      <c r="O48" s="37"/>
      <c r="P48" s="37"/>
      <c r="Q48" s="37"/>
      <c r="R48" s="37"/>
    </row>
    <row r="49" spans="1:27" x14ac:dyDescent="0.2">
      <c r="A49" s="133" t="s">
        <v>198</v>
      </c>
      <c r="B49" s="49" t="s">
        <v>196</v>
      </c>
      <c r="C49" s="49" t="s">
        <v>145</v>
      </c>
      <c r="D49" s="49" t="s">
        <v>395</v>
      </c>
      <c r="E49" s="48">
        <v>1</v>
      </c>
      <c r="F49" s="48">
        <v>1</v>
      </c>
      <c r="G49" s="48">
        <v>1</v>
      </c>
      <c r="H49" s="48">
        <v>1</v>
      </c>
      <c r="I49" s="107">
        <v>0.7</v>
      </c>
      <c r="J49" s="106">
        <v>0.7</v>
      </c>
      <c r="K49" s="38">
        <f>E49*I49</f>
        <v>0.7</v>
      </c>
      <c r="L49" s="38">
        <f>F49*I49</f>
        <v>0.7</v>
      </c>
      <c r="M49" s="38">
        <f>G49*J49</f>
        <v>0.7</v>
      </c>
      <c r="N49" s="38">
        <f>H49*J49</f>
        <v>0.7</v>
      </c>
      <c r="O49" s="37">
        <f>SUM(K49:K50)</f>
        <v>0.7</v>
      </c>
      <c r="P49" s="37">
        <f>SUM(L49:L50)</f>
        <v>0.7</v>
      </c>
      <c r="Q49" s="37">
        <f>SUM(M49:M50)</f>
        <v>0.7</v>
      </c>
      <c r="R49" s="37">
        <f>SUM(N49:N50)</f>
        <v>0.7</v>
      </c>
    </row>
    <row r="50" spans="1:27" x14ac:dyDescent="0.2">
      <c r="A50" s="133"/>
      <c r="B50" s="49" t="s">
        <v>197</v>
      </c>
      <c r="C50" s="49" t="s">
        <v>148</v>
      </c>
      <c r="D50" s="49"/>
      <c r="E50" s="55"/>
      <c r="F50" s="55"/>
      <c r="G50" s="55"/>
      <c r="H50" s="55"/>
      <c r="I50" s="107">
        <v>0.3</v>
      </c>
      <c r="J50" s="106">
        <v>0.3</v>
      </c>
      <c r="K50" s="38">
        <f>E50*I50</f>
        <v>0</v>
      </c>
      <c r="L50" s="38">
        <f>F50*I50</f>
        <v>0</v>
      </c>
      <c r="M50" s="38">
        <f>G50*J50</f>
        <v>0</v>
      </c>
      <c r="N50" s="38">
        <f>H50*J50</f>
        <v>0</v>
      </c>
      <c r="O50" s="37"/>
      <c r="P50" s="37"/>
      <c r="Q50" s="37"/>
      <c r="R50" s="37"/>
    </row>
    <row r="51" spans="1:27" ht="25.5" x14ac:dyDescent="0.2">
      <c r="A51" s="133" t="s">
        <v>199</v>
      </c>
      <c r="B51" s="49" t="s">
        <v>200</v>
      </c>
      <c r="C51" s="49" t="s">
        <v>201</v>
      </c>
      <c r="D51" s="49"/>
      <c r="E51" s="48">
        <v>1</v>
      </c>
      <c r="F51" s="48">
        <v>1</v>
      </c>
      <c r="G51" s="48">
        <v>1</v>
      </c>
      <c r="H51" s="48">
        <v>1</v>
      </c>
      <c r="I51" s="107">
        <v>0.7</v>
      </c>
      <c r="J51" s="106">
        <v>0.7</v>
      </c>
      <c r="K51" s="38">
        <f>E51*I51</f>
        <v>0.7</v>
      </c>
      <c r="L51" s="38">
        <f>F51*I51</f>
        <v>0.7</v>
      </c>
      <c r="M51" s="38">
        <f>G51*J51</f>
        <v>0.7</v>
      </c>
      <c r="N51" s="38">
        <f>H51*J51</f>
        <v>0.7</v>
      </c>
      <c r="O51" s="37">
        <f>SUM(K51:K53)</f>
        <v>0.7</v>
      </c>
      <c r="P51" s="37">
        <f>SUM(L51:L53)</f>
        <v>0.7</v>
      </c>
      <c r="Q51" s="37">
        <f>SUM(M51:M53)</f>
        <v>0.7</v>
      </c>
      <c r="R51" s="37">
        <f>SUM(N51:N53)</f>
        <v>0.7</v>
      </c>
    </row>
    <row r="52" spans="1:27" ht="25.5" x14ac:dyDescent="0.2">
      <c r="A52" s="133"/>
      <c r="B52" s="49" t="s">
        <v>202</v>
      </c>
      <c r="C52" s="49" t="s">
        <v>203</v>
      </c>
      <c r="D52" s="49"/>
      <c r="E52" s="55"/>
      <c r="F52" s="55"/>
      <c r="G52" s="55"/>
      <c r="H52" s="55"/>
      <c r="I52" s="107">
        <v>0.2</v>
      </c>
      <c r="J52" s="106">
        <v>0.2</v>
      </c>
      <c r="K52" s="38">
        <f>E52*I52</f>
        <v>0</v>
      </c>
      <c r="L52" s="38">
        <f>F52*I52</f>
        <v>0</v>
      </c>
      <c r="M52" s="38">
        <f>G52*J52</f>
        <v>0</v>
      </c>
      <c r="N52" s="38">
        <f>H52*J52</f>
        <v>0</v>
      </c>
      <c r="O52" s="37"/>
      <c r="P52" s="37"/>
      <c r="Q52" s="37"/>
      <c r="R52" s="37"/>
    </row>
    <row r="53" spans="1:27" ht="25.5" x14ac:dyDescent="0.2">
      <c r="A53" s="133"/>
      <c r="B53" s="49" t="s">
        <v>204</v>
      </c>
      <c r="C53" s="49" t="s">
        <v>205</v>
      </c>
      <c r="D53" s="49"/>
      <c r="E53" s="55"/>
      <c r="F53" s="55"/>
      <c r="G53" s="55"/>
      <c r="H53" s="55"/>
      <c r="I53" s="107">
        <v>0.1</v>
      </c>
      <c r="J53" s="106">
        <v>0.1</v>
      </c>
      <c r="K53" s="38">
        <f>E53*I53</f>
        <v>0</v>
      </c>
      <c r="L53" s="38">
        <f>F53*I53</f>
        <v>0</v>
      </c>
      <c r="M53" s="38">
        <f>G53*J53</f>
        <v>0</v>
      </c>
      <c r="N53" s="38">
        <f>H53*J53</f>
        <v>0</v>
      </c>
      <c r="O53" s="37"/>
      <c r="P53" s="37"/>
      <c r="Q53" s="37"/>
      <c r="R53" s="37"/>
    </row>
    <row r="54" spans="1:27" ht="30.6" customHeight="1" x14ac:dyDescent="0.2">
      <c r="A54" s="133" t="s">
        <v>394</v>
      </c>
      <c r="B54" s="49" t="s">
        <v>393</v>
      </c>
      <c r="C54" s="49">
        <v>1504</v>
      </c>
      <c r="D54" s="49" t="s">
        <v>392</v>
      </c>
      <c r="E54" s="48">
        <v>1</v>
      </c>
      <c r="F54" s="48">
        <v>1</v>
      </c>
      <c r="G54" s="48">
        <v>1</v>
      </c>
      <c r="H54" s="48">
        <v>1</v>
      </c>
      <c r="I54" s="107">
        <v>0.7</v>
      </c>
      <c r="J54" s="106">
        <v>0.7</v>
      </c>
      <c r="K54" s="38">
        <f>E54*I54</f>
        <v>0.7</v>
      </c>
      <c r="L54" s="38">
        <f>F54*I54</f>
        <v>0.7</v>
      </c>
      <c r="M54" s="38">
        <f>G54*J54</f>
        <v>0.7</v>
      </c>
      <c r="N54" s="38">
        <f>H54*J54</f>
        <v>0.7</v>
      </c>
      <c r="O54" s="37">
        <f>SUM(K54:K56)</f>
        <v>0.7</v>
      </c>
      <c r="P54" s="37">
        <f>SUM(L54:L56)</f>
        <v>0.7</v>
      </c>
      <c r="Q54" s="37">
        <f>SUM(M54:M56)</f>
        <v>0.7</v>
      </c>
      <c r="R54" s="37">
        <f>SUM(N54:N56)</f>
        <v>0.7</v>
      </c>
    </row>
    <row r="55" spans="1:27" ht="30.6" customHeight="1" x14ac:dyDescent="0.2">
      <c r="A55" s="133"/>
      <c r="B55" s="49" t="s">
        <v>391</v>
      </c>
      <c r="C55" s="49">
        <v>1520</v>
      </c>
      <c r="D55" s="49"/>
      <c r="E55" s="55"/>
      <c r="F55" s="55"/>
      <c r="G55" s="55"/>
      <c r="H55" s="55"/>
      <c r="I55" s="107">
        <v>0.2</v>
      </c>
      <c r="J55" s="106">
        <v>0.2</v>
      </c>
      <c r="K55" s="38">
        <f>E55*I55</f>
        <v>0</v>
      </c>
      <c r="L55" s="38">
        <f>F55*I55</f>
        <v>0</v>
      </c>
      <c r="M55" s="38">
        <f>G55*J55</f>
        <v>0</v>
      </c>
      <c r="N55" s="38">
        <f>H55*J55</f>
        <v>0</v>
      </c>
      <c r="O55" s="37"/>
      <c r="P55" s="37"/>
      <c r="Q55" s="37"/>
      <c r="R55" s="37"/>
    </row>
    <row r="56" spans="1:27" ht="30.6" customHeight="1" x14ac:dyDescent="0.2">
      <c r="A56" s="133"/>
      <c r="B56" s="49" t="s">
        <v>390</v>
      </c>
      <c r="C56" s="49">
        <v>1600</v>
      </c>
      <c r="D56" s="49"/>
      <c r="E56" s="55"/>
      <c r="F56" s="55"/>
      <c r="G56" s="55"/>
      <c r="H56" s="55"/>
      <c r="I56" s="107">
        <v>0.1</v>
      </c>
      <c r="J56" s="106">
        <v>0.1</v>
      </c>
      <c r="K56" s="38">
        <f>E56*I56</f>
        <v>0</v>
      </c>
      <c r="L56" s="38">
        <f>F56*I56</f>
        <v>0</v>
      </c>
      <c r="M56" s="38">
        <f>G56*J56</f>
        <v>0</v>
      </c>
      <c r="N56" s="38">
        <f>H56*J56</f>
        <v>0</v>
      </c>
      <c r="O56" s="37"/>
      <c r="P56" s="37"/>
      <c r="Q56" s="37"/>
      <c r="R56" s="37"/>
    </row>
    <row r="57" spans="1:27" ht="25.5" x14ac:dyDescent="0.2">
      <c r="A57" s="129"/>
      <c r="B57" s="129"/>
      <c r="C57" s="132"/>
      <c r="D57" s="34" t="s">
        <v>152</v>
      </c>
      <c r="E57" s="33"/>
      <c r="F57" s="33"/>
      <c r="G57" s="33"/>
      <c r="H57" s="33"/>
      <c r="I57" s="131"/>
      <c r="J57" s="131"/>
      <c r="K57" s="130"/>
      <c r="L57" s="130"/>
      <c r="M57" s="130"/>
      <c r="N57" s="130"/>
      <c r="O57" s="130"/>
      <c r="P57" s="130"/>
      <c r="Q57" s="130"/>
      <c r="R57" s="130"/>
      <c r="T57" s="129"/>
    </row>
    <row r="58" spans="1:27" ht="13.5" thickBot="1" x14ac:dyDescent="0.25"/>
    <row r="59" spans="1:27" s="23" customFormat="1" ht="14.25" customHeight="1" thickBot="1" x14ac:dyDescent="0.25">
      <c r="A59" s="22"/>
      <c r="B59" s="22"/>
      <c r="C59" s="22"/>
      <c r="D59" s="32" t="s">
        <v>387</v>
      </c>
      <c r="E59" s="31">
        <f>ROUND(SUM(E67:I67),3)</f>
        <v>0</v>
      </c>
      <c r="F59" s="30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s="23" customFormat="1" ht="4.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s="23" customFormat="1" ht="25.5" x14ac:dyDescent="0.2">
      <c r="A61" s="22"/>
      <c r="B61" s="22"/>
      <c r="C61" s="22"/>
      <c r="D61" s="22" t="s">
        <v>386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 s="23" customForma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 spans="1:27" s="27" customFormat="1" ht="25.5" hidden="1" customHeight="1" x14ac:dyDescent="0.2">
      <c r="A63" s="29"/>
      <c r="B63" s="29"/>
      <c r="C63" s="29"/>
      <c r="D63" s="29" t="s">
        <v>153</v>
      </c>
      <c r="E63" s="28">
        <v>12</v>
      </c>
      <c r="F63" s="28"/>
      <c r="G63" s="28">
        <v>18</v>
      </c>
      <c r="H63" s="28"/>
      <c r="I63" s="28"/>
      <c r="J63" s="28"/>
      <c r="K63" s="29"/>
      <c r="L63" s="28"/>
      <c r="M63" s="28"/>
      <c r="N63" s="28"/>
      <c r="O63" s="28"/>
    </row>
    <row r="64" spans="1:27" s="23" customFormat="1" ht="25.5" hidden="1" customHeight="1" x14ac:dyDescent="0.2">
      <c r="A64" s="22"/>
      <c r="B64" s="22"/>
      <c r="C64" s="25"/>
      <c r="D64" s="25" t="s">
        <v>154</v>
      </c>
      <c r="E64" s="26">
        <f>PRODUCT(O$14:O57)</f>
        <v>3.630312E-4</v>
      </c>
      <c r="F64" s="26">
        <f>PRODUCT(P$14:P57)</f>
        <v>3.630312E-4</v>
      </c>
      <c r="G64" s="26">
        <f>PRODUCT(Q$14:Q57)</f>
        <v>3.630312E-4</v>
      </c>
      <c r="H64" s="26">
        <f>PRODUCT(R$14:R57)</f>
        <v>3.630312E-4</v>
      </c>
      <c r="I64" s="26"/>
      <c r="J64" s="26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 spans="1:27" s="23" customFormat="1" ht="25.5" hidden="1" customHeight="1" x14ac:dyDescent="0.2">
      <c r="A65" s="22"/>
      <c r="B65" s="22"/>
      <c r="C65" s="22"/>
      <c r="D65" s="25" t="s">
        <v>155</v>
      </c>
      <c r="E65" s="26">
        <f>E64*I$13</f>
        <v>1.0890935999999999E-4</v>
      </c>
      <c r="F65" s="26">
        <f>F64*I$13</f>
        <v>1.0890935999999999E-4</v>
      </c>
      <c r="G65" s="26">
        <f>G64*J$13</f>
        <v>2.5412184000000001E-4</v>
      </c>
      <c r="H65" s="26">
        <f>H64*J$13</f>
        <v>2.5412184000000001E-4</v>
      </c>
      <c r="I65" s="26"/>
      <c r="J65" s="26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s="23" customFormat="1" ht="25.5" hidden="1" customHeight="1" x14ac:dyDescent="0.2">
      <c r="A66" s="22"/>
      <c r="B66" s="22"/>
      <c r="C66" s="25"/>
      <c r="D66" s="25" t="s">
        <v>156</v>
      </c>
      <c r="E66" s="26">
        <f>E65*E57</f>
        <v>0</v>
      </c>
      <c r="F66" s="26">
        <f>F65*F57</f>
        <v>0</v>
      </c>
      <c r="G66" s="26">
        <f>G65*G57</f>
        <v>0</v>
      </c>
      <c r="H66" s="26">
        <f>H65*H57</f>
        <v>0</v>
      </c>
      <c r="I66" s="26"/>
      <c r="J66" s="26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 spans="1:27" s="23" customFormat="1" ht="25.5" hidden="1" customHeight="1" x14ac:dyDescent="0.2">
      <c r="A67" s="22"/>
      <c r="B67" s="22"/>
      <c r="C67" s="25"/>
      <c r="D67" s="25" t="s">
        <v>157</v>
      </c>
      <c r="E67" s="26">
        <f>(E66*E63+F66)/E63</f>
        <v>0</v>
      </c>
      <c r="F67" s="22"/>
      <c r="G67" s="26">
        <f>(G66*G63+H66)/G63</f>
        <v>0</v>
      </c>
      <c r="H67" s="22"/>
      <c r="I67" s="26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 s="23" customFormat="1" ht="25.5" hidden="1" customHeight="1" x14ac:dyDescent="0.2">
      <c r="A68" s="22"/>
      <c r="B68" s="22"/>
      <c r="C68" s="25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7" x14ac:dyDescent="0.2">
      <c r="T69" s="22"/>
    </row>
    <row r="70" spans="1:27" x14ac:dyDescent="0.2">
      <c r="T70" s="22"/>
    </row>
    <row r="71" spans="1:27" x14ac:dyDescent="0.2">
      <c r="T71" s="22"/>
    </row>
    <row r="72" spans="1:27" x14ac:dyDescent="0.2">
      <c r="T72" s="22"/>
    </row>
  </sheetData>
  <sheetProtection selectLockedCells="1"/>
  <mergeCells count="44">
    <mergeCell ref="C5:H5"/>
    <mergeCell ref="C1:H1"/>
    <mergeCell ref="C2:H2"/>
    <mergeCell ref="C3:H3"/>
    <mergeCell ref="C4:H4"/>
    <mergeCell ref="A47:A48"/>
    <mergeCell ref="A16:A17"/>
    <mergeCell ref="A18:A30"/>
    <mergeCell ref="A31:A34"/>
    <mergeCell ref="A12:D12"/>
    <mergeCell ref="A49:A50"/>
    <mergeCell ref="A54:A56"/>
    <mergeCell ref="A51:A53"/>
    <mergeCell ref="A41:A43"/>
    <mergeCell ref="A38:A40"/>
    <mergeCell ref="A35:A37"/>
    <mergeCell ref="A44:A46"/>
    <mergeCell ref="A14:A15"/>
    <mergeCell ref="A10:B10"/>
    <mergeCell ref="A11:D11"/>
    <mergeCell ref="E11:H11"/>
    <mergeCell ref="C10:H10"/>
    <mergeCell ref="C6:H6"/>
    <mergeCell ref="C7:H7"/>
    <mergeCell ref="C8:H8"/>
    <mergeCell ref="C9:H9"/>
    <mergeCell ref="A2:B2"/>
    <mergeCell ref="A3:B3"/>
    <mergeCell ref="A4:B4"/>
    <mergeCell ref="A5:B5"/>
    <mergeCell ref="A8:B8"/>
    <mergeCell ref="A9:B9"/>
    <mergeCell ref="A6:B6"/>
    <mergeCell ref="A7:B7"/>
    <mergeCell ref="E59:F59"/>
    <mergeCell ref="I11:J11"/>
    <mergeCell ref="K11:N11"/>
    <mergeCell ref="O11:R11"/>
    <mergeCell ref="K12:L12"/>
    <mergeCell ref="M12:N12"/>
    <mergeCell ref="O12:P12"/>
    <mergeCell ref="Q12:R12"/>
    <mergeCell ref="E12:F12"/>
    <mergeCell ref="G12:H12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5:H15 E52:H53 E50:H50 E32:H34 E36:H37 E39:H41 E43:H43 E46:H46 E48:H48 E55:H56 E17:H21 E23:H30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57:H57">
      <formula1>IF(ISNUMBER(E57),AND(E57=ROUND(E57,3),E57&gt;=0),FALSE)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75" zoomScaleNormal="75" workbookViewId="0">
      <selection activeCell="A2" sqref="A2:B2"/>
    </sheetView>
  </sheetViews>
  <sheetFormatPr defaultRowHeight="12.75" x14ac:dyDescent="0.2"/>
  <cols>
    <col min="1" max="1" width="30" style="15" customWidth="1"/>
    <col min="2" max="2" width="49" style="11" customWidth="1"/>
    <col min="3" max="16384" width="9.140625" style="11"/>
  </cols>
  <sheetData>
    <row r="1" spans="1:4" x14ac:dyDescent="0.2">
      <c r="A1" s="16" t="s">
        <v>385</v>
      </c>
      <c r="B1" s="16"/>
      <c r="C1" s="9"/>
      <c r="D1" s="9"/>
    </row>
    <row r="2" spans="1:4" x14ac:dyDescent="0.2">
      <c r="A2" s="18" t="s">
        <v>350</v>
      </c>
      <c r="B2" s="18"/>
    </row>
    <row r="3" spans="1:4" x14ac:dyDescent="0.2">
      <c r="A3" s="12" t="s">
        <v>207</v>
      </c>
      <c r="B3" s="8" t="s">
        <v>66</v>
      </c>
    </row>
    <row r="4" spans="1:4" x14ac:dyDescent="0.2">
      <c r="A4" s="13" t="s">
        <v>208</v>
      </c>
      <c r="B4" s="10" t="s">
        <v>214</v>
      </c>
      <c r="C4" s="14"/>
    </row>
    <row r="5" spans="1:4" x14ac:dyDescent="0.2">
      <c r="A5" s="13" t="s">
        <v>209</v>
      </c>
      <c r="B5" s="10" t="s">
        <v>215</v>
      </c>
      <c r="D5" s="14"/>
    </row>
    <row r="6" spans="1:4" ht="25.5" x14ac:dyDescent="0.2">
      <c r="A6" s="13" t="s">
        <v>210</v>
      </c>
      <c r="B6" s="10" t="s">
        <v>216</v>
      </c>
      <c r="C6" s="14"/>
    </row>
    <row r="7" spans="1:4" x14ac:dyDescent="0.2">
      <c r="A7" s="13" t="s">
        <v>211</v>
      </c>
      <c r="B7" s="10" t="s">
        <v>217</v>
      </c>
      <c r="C7" s="14"/>
    </row>
    <row r="8" spans="1:4" x14ac:dyDescent="0.2">
      <c r="A8" s="13" t="s">
        <v>212</v>
      </c>
      <c r="B8" s="10" t="s">
        <v>145</v>
      </c>
      <c r="C8" s="14"/>
    </row>
    <row r="9" spans="1:4" x14ac:dyDescent="0.2">
      <c r="A9" s="19" t="s">
        <v>213</v>
      </c>
      <c r="B9" s="19"/>
    </row>
    <row r="10" spans="1:4" x14ac:dyDescent="0.2">
      <c r="A10" s="20" t="s">
        <v>293</v>
      </c>
      <c r="B10" s="20"/>
    </row>
    <row r="11" spans="1:4" x14ac:dyDescent="0.2">
      <c r="A11" s="17" t="s">
        <v>294</v>
      </c>
      <c r="B11" s="17"/>
    </row>
  </sheetData>
  <mergeCells count="5">
    <mergeCell ref="A1:B1"/>
    <mergeCell ref="A11:B11"/>
    <mergeCell ref="A2:B2"/>
    <mergeCell ref="A9:B9"/>
    <mergeCell ref="A10:B10"/>
  </mergeCells>
  <phoneticPr fontId="6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abSelected="1" zoomScale="75" zoomScaleNormal="75" workbookViewId="0">
      <pane xSplit="2" ySplit="13" topLeftCell="C14" activePane="bottomRight" state="frozenSplit"/>
      <selection pane="topRight" activeCell="C1" sqref="C1"/>
      <selection pane="bottomLeft" activeCell="A14" sqref="A14"/>
      <selection pane="bottomRight" activeCell="D58" sqref="D58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1.5703125" style="21" customWidth="1"/>
    <col min="4" max="4" width="62.7109375" style="21" customWidth="1"/>
    <col min="5" max="8" width="14.7109375" style="21" customWidth="1"/>
    <col min="9" max="10" width="12.28515625" style="22" hidden="1" customWidth="1"/>
    <col min="11" max="18" width="10.7109375" style="22" hidden="1" customWidth="1"/>
    <col min="19" max="19" width="15.140625" style="22" customWidth="1"/>
    <col min="20" max="16384" width="9.140625" style="21"/>
  </cols>
  <sheetData>
    <row r="1" spans="1:1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</row>
    <row r="2" spans="1:19" x14ac:dyDescent="0.2">
      <c r="A2" s="102" t="s">
        <v>49</v>
      </c>
      <c r="B2" s="101"/>
      <c r="C2" s="100" t="s">
        <v>22</v>
      </c>
      <c r="D2" s="99"/>
      <c r="E2" s="99"/>
      <c r="F2" s="99"/>
      <c r="G2" s="99"/>
      <c r="H2" s="98"/>
      <c r="I2" s="52"/>
      <c r="J2" s="52"/>
    </row>
    <row r="3" spans="1:19" x14ac:dyDescent="0.2">
      <c r="A3" s="102" t="s">
        <v>1</v>
      </c>
      <c r="B3" s="101"/>
      <c r="C3" s="100" t="s">
        <v>23</v>
      </c>
      <c r="D3" s="99"/>
      <c r="E3" s="99"/>
      <c r="F3" s="99"/>
      <c r="G3" s="99"/>
      <c r="H3" s="98"/>
      <c r="I3" s="52"/>
      <c r="J3" s="52"/>
    </row>
    <row r="4" spans="1:19" ht="12.75" customHeight="1" x14ac:dyDescent="0.2">
      <c r="A4" s="102" t="s">
        <v>2</v>
      </c>
      <c r="B4" s="101"/>
      <c r="C4" s="100" t="s">
        <v>218</v>
      </c>
      <c r="D4" s="99"/>
      <c r="E4" s="99"/>
      <c r="F4" s="99"/>
      <c r="G4" s="99"/>
      <c r="H4" s="98"/>
      <c r="I4" s="52"/>
      <c r="J4" s="52"/>
    </row>
    <row r="5" spans="1:19" ht="30" customHeight="1" x14ac:dyDescent="0.2">
      <c r="A5" s="102" t="s">
        <v>51</v>
      </c>
      <c r="B5" s="101"/>
      <c r="C5" s="100" t="s">
        <v>219</v>
      </c>
      <c r="D5" s="99"/>
      <c r="E5" s="99"/>
      <c r="F5" s="99"/>
      <c r="G5" s="99"/>
      <c r="H5" s="98"/>
      <c r="I5" s="52"/>
      <c r="J5" s="52"/>
    </row>
    <row r="6" spans="1:19" ht="12.75" customHeight="1" x14ac:dyDescent="0.2">
      <c r="A6" s="102" t="s">
        <v>53</v>
      </c>
      <c r="B6" s="101"/>
      <c r="C6" s="100" t="s">
        <v>220</v>
      </c>
      <c r="D6" s="99"/>
      <c r="E6" s="99"/>
      <c r="F6" s="99"/>
      <c r="G6" s="99"/>
      <c r="H6" s="98"/>
      <c r="I6" s="52"/>
      <c r="J6" s="52"/>
    </row>
    <row r="7" spans="1:19" ht="12.75" customHeight="1" x14ac:dyDescent="0.2">
      <c r="A7" s="102" t="s">
        <v>55</v>
      </c>
      <c r="B7" s="101"/>
      <c r="C7" s="100" t="s">
        <v>221</v>
      </c>
      <c r="D7" s="99"/>
      <c r="E7" s="99"/>
      <c r="F7" s="99"/>
      <c r="G7" s="99"/>
      <c r="H7" s="98"/>
      <c r="I7" s="52"/>
      <c r="J7" s="52"/>
    </row>
    <row r="8" spans="1:19" ht="12.75" customHeight="1" x14ac:dyDescent="0.2">
      <c r="A8" s="102" t="s">
        <v>57</v>
      </c>
      <c r="B8" s="101"/>
      <c r="C8" s="100" t="s">
        <v>222</v>
      </c>
      <c r="D8" s="99"/>
      <c r="E8" s="99"/>
      <c r="F8" s="99"/>
      <c r="G8" s="99"/>
      <c r="H8" s="98"/>
      <c r="I8" s="52"/>
      <c r="J8" s="52"/>
    </row>
    <row r="9" spans="1:19" x14ac:dyDescent="0.2">
      <c r="A9" s="102" t="s">
        <v>58</v>
      </c>
      <c r="B9" s="101"/>
      <c r="C9" s="100" t="s">
        <v>148</v>
      </c>
      <c r="D9" s="99"/>
      <c r="E9" s="99"/>
      <c r="F9" s="99"/>
      <c r="G9" s="99"/>
      <c r="H9" s="98"/>
      <c r="I9" s="52"/>
      <c r="J9" s="52"/>
    </row>
    <row r="10" spans="1:1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</row>
    <row r="11" spans="1:19" ht="12.75" customHeight="1" x14ac:dyDescent="0.2">
      <c r="A11" s="92"/>
      <c r="B11" s="91"/>
      <c r="C11" s="91"/>
      <c r="D11" s="91"/>
      <c r="E11" s="90" t="s">
        <v>61</v>
      </c>
      <c r="F11" s="89"/>
      <c r="G11" s="89"/>
      <c r="H11" s="88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85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2"/>
      <c r="I12" s="81" t="s">
        <v>63</v>
      </c>
      <c r="J12" s="80" t="s">
        <v>64</v>
      </c>
      <c r="K12" s="79" t="s">
        <v>63</v>
      </c>
      <c r="L12" s="78"/>
      <c r="M12" s="78" t="s">
        <v>64</v>
      </c>
      <c r="N12" s="78"/>
      <c r="O12" s="78" t="s">
        <v>63</v>
      </c>
      <c r="P12" s="78"/>
      <c r="Q12" s="78" t="s">
        <v>64</v>
      </c>
      <c r="R12" s="78"/>
    </row>
    <row r="13" spans="1:19" ht="28.35" customHeight="1" x14ac:dyDescent="0.2">
      <c r="A13" s="77" t="s">
        <v>60</v>
      </c>
      <c r="B13" s="76" t="s">
        <v>65</v>
      </c>
      <c r="C13" s="76" t="s">
        <v>66</v>
      </c>
      <c r="D13" s="76" t="s">
        <v>67</v>
      </c>
      <c r="E13" s="75" t="s">
        <v>68</v>
      </c>
      <c r="F13" s="75" t="s">
        <v>69</v>
      </c>
      <c r="G13" s="75" t="s">
        <v>68</v>
      </c>
      <c r="H13" s="74" t="s">
        <v>69</v>
      </c>
      <c r="I13" s="73">
        <v>0.3</v>
      </c>
      <c r="J13" s="72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s="58" customFormat="1" x14ac:dyDescent="0.2">
      <c r="A14" s="141" t="s">
        <v>70</v>
      </c>
      <c r="B14" s="68" t="s">
        <v>71</v>
      </c>
      <c r="C14" s="67" t="s">
        <v>72</v>
      </c>
      <c r="D14" s="67" t="s">
        <v>73</v>
      </c>
      <c r="E14" s="66">
        <v>1</v>
      </c>
      <c r="F14" s="66">
        <v>1</v>
      </c>
      <c r="G14" s="66">
        <v>1</v>
      </c>
      <c r="H14" s="65">
        <v>1</v>
      </c>
      <c r="I14" s="64">
        <v>0.77</v>
      </c>
      <c r="J14" s="63">
        <v>0.77</v>
      </c>
      <c r="K14" s="38">
        <f>E14*I14</f>
        <v>0.77</v>
      </c>
      <c r="L14" s="38">
        <f>F14*I14</f>
        <v>0.77</v>
      </c>
      <c r="M14" s="38">
        <f>G14*J14</f>
        <v>0.77</v>
      </c>
      <c r="N14" s="38">
        <f>H14*J14</f>
        <v>0.77</v>
      </c>
      <c r="O14" s="37">
        <f>SUM(K14:K15)</f>
        <v>0.77</v>
      </c>
      <c r="P14" s="37">
        <f>SUM(L14:L15)</f>
        <v>0.77</v>
      </c>
      <c r="Q14" s="37">
        <f>SUM(M14:M15)</f>
        <v>0.77</v>
      </c>
      <c r="R14" s="37">
        <f>SUM(N14:N15)</f>
        <v>0.77</v>
      </c>
      <c r="S14" s="22"/>
    </row>
    <row r="15" spans="1:19" s="58" customFormat="1" x14ac:dyDescent="0.2">
      <c r="A15" s="108"/>
      <c r="B15" s="50" t="s">
        <v>74</v>
      </c>
      <c r="C15" s="49" t="s">
        <v>76</v>
      </c>
      <c r="D15" s="49" t="s">
        <v>77</v>
      </c>
      <c r="E15" s="55"/>
      <c r="F15" s="55"/>
      <c r="G15" s="55"/>
      <c r="H15" s="55"/>
      <c r="I15" s="54">
        <v>0.23</v>
      </c>
      <c r="J15" s="53">
        <v>0.23</v>
      </c>
      <c r="K15" s="38">
        <f>E15*I15</f>
        <v>0</v>
      </c>
      <c r="L15" s="38">
        <f>F15*I15</f>
        <v>0</v>
      </c>
      <c r="M15" s="38">
        <f>G15*J15</f>
        <v>0</v>
      </c>
      <c r="N15" s="38">
        <f>H15*J15</f>
        <v>0</v>
      </c>
      <c r="O15" s="37"/>
      <c r="P15" s="37"/>
      <c r="Q15" s="37"/>
      <c r="R15" s="37"/>
      <c r="S15" s="62"/>
    </row>
    <row r="16" spans="1:19" s="58" customFormat="1" x14ac:dyDescent="0.2">
      <c r="A16" s="108" t="s">
        <v>84</v>
      </c>
      <c r="B16" s="50" t="s">
        <v>85</v>
      </c>
      <c r="C16" s="111">
        <v>0.99</v>
      </c>
      <c r="D16" s="126"/>
      <c r="E16" s="55"/>
      <c r="F16" s="55"/>
      <c r="G16" s="55"/>
      <c r="H16" s="55"/>
      <c r="I16" s="54">
        <v>0.26</v>
      </c>
      <c r="J16" s="53">
        <v>0.22</v>
      </c>
      <c r="K16" s="38">
        <f>E16*I16</f>
        <v>0</v>
      </c>
      <c r="L16" s="38">
        <f>F16*I16</f>
        <v>0</v>
      </c>
      <c r="M16" s="38">
        <f>G16*J16</f>
        <v>0</v>
      </c>
      <c r="N16" s="38">
        <f>H16*J16</f>
        <v>0</v>
      </c>
      <c r="O16" s="37">
        <f>SUM(K16:K18)</f>
        <v>0.4</v>
      </c>
      <c r="P16" s="37">
        <f>SUM(L16:L18)</f>
        <v>0.4</v>
      </c>
      <c r="Q16" s="37">
        <f>SUM(M16:M18)</f>
        <v>0.4</v>
      </c>
      <c r="R16" s="37">
        <f>SUM(N16:N18)</f>
        <v>0.4</v>
      </c>
      <c r="S16" s="60"/>
    </row>
    <row r="17" spans="1:19" s="58" customFormat="1" x14ac:dyDescent="0.2">
      <c r="A17" s="108"/>
      <c r="B17" s="50" t="s">
        <v>86</v>
      </c>
      <c r="C17" s="111">
        <v>0.995</v>
      </c>
      <c r="D17" s="49"/>
      <c r="E17" s="48">
        <v>1</v>
      </c>
      <c r="F17" s="48">
        <v>1</v>
      </c>
      <c r="G17" s="48">
        <v>1</v>
      </c>
      <c r="H17" s="47">
        <v>1</v>
      </c>
      <c r="I17" s="54">
        <v>0.4</v>
      </c>
      <c r="J17" s="53">
        <v>0.4</v>
      </c>
      <c r="K17" s="38">
        <f>E17*I17</f>
        <v>0.4</v>
      </c>
      <c r="L17" s="38">
        <f>F17*I17</f>
        <v>0.4</v>
      </c>
      <c r="M17" s="38">
        <f>G17*J17</f>
        <v>0.4</v>
      </c>
      <c r="N17" s="38">
        <f>H17*J17</f>
        <v>0.4</v>
      </c>
      <c r="O17" s="37"/>
      <c r="P17" s="37"/>
      <c r="Q17" s="37"/>
      <c r="R17" s="37"/>
      <c r="S17" s="27"/>
    </row>
    <row r="18" spans="1:19" s="58" customFormat="1" x14ac:dyDescent="0.2">
      <c r="A18" s="108"/>
      <c r="B18" s="50" t="s">
        <v>87</v>
      </c>
      <c r="C18" s="111">
        <v>0.999</v>
      </c>
      <c r="D18" s="49"/>
      <c r="E18" s="55"/>
      <c r="F18" s="55"/>
      <c r="G18" s="55"/>
      <c r="H18" s="55"/>
      <c r="I18" s="54">
        <v>0.34</v>
      </c>
      <c r="J18" s="53">
        <v>0.38</v>
      </c>
      <c r="K18" s="38">
        <f>E18*I18</f>
        <v>0</v>
      </c>
      <c r="L18" s="38">
        <f>F18*I18</f>
        <v>0</v>
      </c>
      <c r="M18" s="38">
        <f>G18*J18</f>
        <v>0</v>
      </c>
      <c r="N18" s="38">
        <f>H18*J18</f>
        <v>0</v>
      </c>
      <c r="O18" s="37"/>
      <c r="P18" s="37"/>
      <c r="Q18" s="37"/>
      <c r="R18" s="37"/>
      <c r="S18" s="27"/>
    </row>
    <row r="19" spans="1:19" s="58" customFormat="1" x14ac:dyDescent="0.2">
      <c r="A19" s="108" t="s">
        <v>89</v>
      </c>
      <c r="B19" s="50" t="s">
        <v>90</v>
      </c>
      <c r="C19" s="50" t="s">
        <v>91</v>
      </c>
      <c r="D19" s="49"/>
      <c r="E19" s="55"/>
      <c r="F19" s="55"/>
      <c r="G19" s="55"/>
      <c r="H19" s="55"/>
      <c r="I19" s="54">
        <v>1.7999999999999999E-2</v>
      </c>
      <c r="J19" s="53">
        <v>1.7999999999999999E-2</v>
      </c>
      <c r="K19" s="38">
        <f>E19*I19</f>
        <v>0</v>
      </c>
      <c r="L19" s="38">
        <f>F19*I19</f>
        <v>0</v>
      </c>
      <c r="M19" s="38">
        <f>G19*J19</f>
        <v>0</v>
      </c>
      <c r="N19" s="38">
        <f>H19*J19</f>
        <v>0</v>
      </c>
      <c r="O19" s="37">
        <f>SUM(K19:K26)</f>
        <v>0.26100000000000001</v>
      </c>
      <c r="P19" s="37">
        <f>SUM(L19:L26)</f>
        <v>0.26100000000000001</v>
      </c>
      <c r="Q19" s="37">
        <f>SUM(M19:M26)</f>
        <v>0.26100000000000001</v>
      </c>
      <c r="R19" s="37">
        <f>SUM(N19:N26)</f>
        <v>0.26100000000000001</v>
      </c>
      <c r="S19" s="27"/>
    </row>
    <row r="20" spans="1:19" s="58" customFormat="1" x14ac:dyDescent="0.2">
      <c r="A20" s="108"/>
      <c r="B20" s="50" t="s">
        <v>92</v>
      </c>
      <c r="C20" s="50" t="s">
        <v>93</v>
      </c>
      <c r="D20" s="49"/>
      <c r="E20" s="55"/>
      <c r="F20" s="55"/>
      <c r="G20" s="55"/>
      <c r="H20" s="55"/>
      <c r="I20" s="54">
        <v>5.8000000000000003E-2</v>
      </c>
      <c r="J20" s="53">
        <v>5.8000000000000003E-2</v>
      </c>
      <c r="K20" s="38">
        <f>E20*I20</f>
        <v>0</v>
      </c>
      <c r="L20" s="38">
        <f>F20*I20</f>
        <v>0</v>
      </c>
      <c r="M20" s="38">
        <f>G20*J20</f>
        <v>0</v>
      </c>
      <c r="N20" s="38">
        <f>H20*J20</f>
        <v>0</v>
      </c>
      <c r="O20" s="37"/>
      <c r="P20" s="37"/>
      <c r="Q20" s="37"/>
      <c r="R20" s="37"/>
      <c r="S20" s="22"/>
    </row>
    <row r="21" spans="1:19" s="58" customFormat="1" x14ac:dyDescent="0.2">
      <c r="A21" s="108"/>
      <c r="B21" s="50" t="s">
        <v>94</v>
      </c>
      <c r="C21" s="50" t="s">
        <v>95</v>
      </c>
      <c r="D21" s="49"/>
      <c r="E21" s="55"/>
      <c r="F21" s="55"/>
      <c r="G21" s="55"/>
      <c r="H21" s="55"/>
      <c r="I21" s="54">
        <v>0.125</v>
      </c>
      <c r="J21" s="53">
        <v>0.125</v>
      </c>
      <c r="K21" s="38">
        <f>E21*I21</f>
        <v>0</v>
      </c>
      <c r="L21" s="38">
        <f>F21*I21</f>
        <v>0</v>
      </c>
      <c r="M21" s="38">
        <f>G21*J21</f>
        <v>0</v>
      </c>
      <c r="N21" s="38">
        <f>H21*J21</f>
        <v>0</v>
      </c>
      <c r="O21" s="59"/>
      <c r="P21" s="59"/>
      <c r="Q21" s="59"/>
      <c r="R21" s="59"/>
      <c r="S21" s="22"/>
    </row>
    <row r="22" spans="1:19" s="58" customFormat="1" x14ac:dyDescent="0.2">
      <c r="A22" s="108"/>
      <c r="B22" s="50" t="s">
        <v>96</v>
      </c>
      <c r="C22" s="50" t="s">
        <v>97</v>
      </c>
      <c r="D22" s="49"/>
      <c r="E22" s="55"/>
      <c r="F22" s="55"/>
      <c r="G22" s="55"/>
      <c r="H22" s="55"/>
      <c r="I22" s="54">
        <v>0.18</v>
      </c>
      <c r="J22" s="53">
        <v>0.18</v>
      </c>
      <c r="K22" s="38">
        <f>E22*I22</f>
        <v>0</v>
      </c>
      <c r="L22" s="38">
        <f>F22*I22</f>
        <v>0</v>
      </c>
      <c r="M22" s="38">
        <f>G22*J22</f>
        <v>0</v>
      </c>
      <c r="N22" s="38">
        <f>H22*J22</f>
        <v>0</v>
      </c>
      <c r="O22" s="59"/>
      <c r="P22" s="59"/>
      <c r="Q22" s="59"/>
      <c r="R22" s="59"/>
      <c r="S22" s="22"/>
    </row>
    <row r="23" spans="1:19" s="58" customFormat="1" x14ac:dyDescent="0.2">
      <c r="A23" s="108"/>
      <c r="B23" s="50" t="s">
        <v>98</v>
      </c>
      <c r="C23" s="50" t="s">
        <v>99</v>
      </c>
      <c r="D23" s="49"/>
      <c r="E23" s="48">
        <v>1</v>
      </c>
      <c r="F23" s="48">
        <v>1</v>
      </c>
      <c r="G23" s="48">
        <v>1</v>
      </c>
      <c r="H23" s="47">
        <v>1</v>
      </c>
      <c r="I23" s="54">
        <v>0.26100000000000001</v>
      </c>
      <c r="J23" s="53">
        <v>0.26100000000000001</v>
      </c>
      <c r="K23" s="38">
        <f>E23*I23</f>
        <v>0.26100000000000001</v>
      </c>
      <c r="L23" s="38">
        <f>F23*I23</f>
        <v>0.26100000000000001</v>
      </c>
      <c r="M23" s="38">
        <f>G23*J23</f>
        <v>0.26100000000000001</v>
      </c>
      <c r="N23" s="38">
        <f>H23*J23</f>
        <v>0.26100000000000001</v>
      </c>
      <c r="O23" s="37"/>
      <c r="P23" s="37"/>
      <c r="Q23" s="37"/>
      <c r="R23" s="37"/>
      <c r="S23" s="22"/>
    </row>
    <row r="24" spans="1:19" s="58" customFormat="1" x14ac:dyDescent="0.2">
      <c r="A24" s="108"/>
      <c r="B24" s="50" t="s">
        <v>100</v>
      </c>
      <c r="C24" s="50" t="s">
        <v>101</v>
      </c>
      <c r="D24" s="49"/>
      <c r="E24" s="55"/>
      <c r="F24" s="55"/>
      <c r="G24" s="55"/>
      <c r="H24" s="55"/>
      <c r="I24" s="54">
        <v>0.16600000000000001</v>
      </c>
      <c r="J24" s="53">
        <v>0.16600000000000001</v>
      </c>
      <c r="K24" s="38">
        <f>E24*I24</f>
        <v>0</v>
      </c>
      <c r="L24" s="38">
        <f>F24*I24</f>
        <v>0</v>
      </c>
      <c r="M24" s="38">
        <f>G24*J24</f>
        <v>0</v>
      </c>
      <c r="N24" s="38">
        <f>H24*J24</f>
        <v>0</v>
      </c>
      <c r="O24" s="37"/>
      <c r="P24" s="37"/>
      <c r="Q24" s="37"/>
      <c r="R24" s="37"/>
      <c r="S24" s="22"/>
    </row>
    <row r="25" spans="1:19" x14ac:dyDescent="0.2">
      <c r="A25" s="108"/>
      <c r="B25" s="50" t="s">
        <v>102</v>
      </c>
      <c r="C25" s="50" t="s">
        <v>103</v>
      </c>
      <c r="D25" s="49"/>
      <c r="E25" s="55"/>
      <c r="F25" s="55"/>
      <c r="G25" s="55"/>
      <c r="H25" s="55"/>
      <c r="I25" s="54">
        <v>0.11899999999999999</v>
      </c>
      <c r="J25" s="53">
        <v>0.11899999999999999</v>
      </c>
      <c r="K25" s="38">
        <f>E25*I25</f>
        <v>0</v>
      </c>
      <c r="L25" s="38">
        <f>F25*I25</f>
        <v>0</v>
      </c>
      <c r="M25" s="38">
        <f>G25*J25</f>
        <v>0</v>
      </c>
      <c r="N25" s="38">
        <f>H25*J25</f>
        <v>0</v>
      </c>
      <c r="O25" s="37"/>
      <c r="P25" s="37"/>
      <c r="Q25" s="37"/>
      <c r="R25" s="37"/>
    </row>
    <row r="26" spans="1:19" x14ac:dyDescent="0.2">
      <c r="A26" s="108"/>
      <c r="B26" s="50" t="s">
        <v>104</v>
      </c>
      <c r="C26" s="50" t="s">
        <v>105</v>
      </c>
      <c r="D26" s="49"/>
      <c r="E26" s="55"/>
      <c r="F26" s="55"/>
      <c r="G26" s="55"/>
      <c r="H26" s="55"/>
      <c r="I26" s="54">
        <v>7.2999999999999995E-2</v>
      </c>
      <c r="J26" s="53">
        <v>7.2999999999999995E-2</v>
      </c>
      <c r="K26" s="38">
        <f>E26*I26</f>
        <v>0</v>
      </c>
      <c r="L26" s="38">
        <f>F26*I26</f>
        <v>0</v>
      </c>
      <c r="M26" s="38">
        <f>G26*J26</f>
        <v>0</v>
      </c>
      <c r="N26" s="38">
        <f>H26*J26</f>
        <v>0</v>
      </c>
      <c r="O26" s="37"/>
      <c r="P26" s="37"/>
      <c r="Q26" s="37"/>
      <c r="R26" s="37"/>
    </row>
    <row r="27" spans="1:19" ht="15" customHeight="1" x14ac:dyDescent="0.2">
      <c r="A27" s="108" t="s">
        <v>206</v>
      </c>
      <c r="B27" s="50" t="s">
        <v>223</v>
      </c>
      <c r="C27" s="50" t="s">
        <v>91</v>
      </c>
      <c r="D27" s="49"/>
      <c r="E27" s="55"/>
      <c r="F27" s="55"/>
      <c r="G27" s="55"/>
      <c r="H27" s="55"/>
      <c r="I27" s="54">
        <v>1.7999999999999999E-2</v>
      </c>
      <c r="J27" s="53">
        <v>1.7999999999999999E-2</v>
      </c>
      <c r="K27" s="38">
        <f>E27*I27</f>
        <v>0</v>
      </c>
      <c r="L27" s="38">
        <f>F27*I27</f>
        <v>0</v>
      </c>
      <c r="M27" s="38">
        <f>G27*J27</f>
        <v>0</v>
      </c>
      <c r="N27" s="38">
        <f>H27*J27</f>
        <v>0</v>
      </c>
      <c r="O27" s="37">
        <f>SUM(K27:K34)</f>
        <v>0.26100000000000001</v>
      </c>
      <c r="P27" s="37">
        <f>SUM(L27:L34)</f>
        <v>0.26100000000000001</v>
      </c>
      <c r="Q27" s="37">
        <f>SUM(M27:M34)</f>
        <v>0.26100000000000001</v>
      </c>
      <c r="R27" s="37">
        <f>SUM(N27:N34)</f>
        <v>0.26100000000000001</v>
      </c>
    </row>
    <row r="28" spans="1:19" ht="15" customHeight="1" x14ac:dyDescent="0.2">
      <c r="A28" s="108"/>
      <c r="B28" s="50" t="s">
        <v>224</v>
      </c>
      <c r="C28" s="50" t="s">
        <v>93</v>
      </c>
      <c r="D28" s="49"/>
      <c r="E28" s="55"/>
      <c r="F28" s="55"/>
      <c r="G28" s="55"/>
      <c r="H28" s="55"/>
      <c r="I28" s="54">
        <v>5.8000000000000003E-2</v>
      </c>
      <c r="J28" s="53">
        <v>5.8000000000000003E-2</v>
      </c>
      <c r="K28" s="38">
        <f>E28*I28</f>
        <v>0</v>
      </c>
      <c r="L28" s="38">
        <f>F28*I28</f>
        <v>0</v>
      </c>
      <c r="M28" s="38">
        <f>G28*J28</f>
        <v>0</v>
      </c>
      <c r="N28" s="38">
        <f>H28*J28</f>
        <v>0</v>
      </c>
      <c r="O28" s="37"/>
      <c r="P28" s="37"/>
      <c r="Q28" s="37"/>
      <c r="R28" s="37"/>
    </row>
    <row r="29" spans="1:19" ht="15" customHeight="1" x14ac:dyDescent="0.2">
      <c r="A29" s="108"/>
      <c r="B29" s="50" t="s">
        <v>225</v>
      </c>
      <c r="C29" s="50" t="s">
        <v>95</v>
      </c>
      <c r="D29" s="49"/>
      <c r="E29" s="55"/>
      <c r="F29" s="55"/>
      <c r="G29" s="55"/>
      <c r="H29" s="55"/>
      <c r="I29" s="54">
        <v>0.125</v>
      </c>
      <c r="J29" s="53">
        <v>0.125</v>
      </c>
      <c r="K29" s="38">
        <f>E29*I29</f>
        <v>0</v>
      </c>
      <c r="L29" s="38">
        <f>F29*I29</f>
        <v>0</v>
      </c>
      <c r="M29" s="38">
        <f>G29*J29</f>
        <v>0</v>
      </c>
      <c r="N29" s="38">
        <f>H29*J29</f>
        <v>0</v>
      </c>
      <c r="O29" s="37"/>
      <c r="P29" s="37"/>
      <c r="Q29" s="37"/>
      <c r="R29" s="37"/>
      <c r="S29" s="52"/>
    </row>
    <row r="30" spans="1:19" ht="15" customHeight="1" x14ac:dyDescent="0.2">
      <c r="A30" s="108"/>
      <c r="B30" s="50" t="s">
        <v>226</v>
      </c>
      <c r="C30" s="50" t="s">
        <v>97</v>
      </c>
      <c r="D30" s="49"/>
      <c r="E30" s="55"/>
      <c r="F30" s="55"/>
      <c r="G30" s="55"/>
      <c r="H30" s="55"/>
      <c r="I30" s="46">
        <v>0.18</v>
      </c>
      <c r="J30" s="45">
        <v>0.18</v>
      </c>
      <c r="K30" s="38">
        <f>E30*I30</f>
        <v>0</v>
      </c>
      <c r="L30" s="38">
        <f>F30*I30</f>
        <v>0</v>
      </c>
      <c r="M30" s="38">
        <f>G30*J30</f>
        <v>0</v>
      </c>
      <c r="N30" s="38">
        <f>H30*J30</f>
        <v>0</v>
      </c>
      <c r="O30" s="37"/>
      <c r="P30" s="37"/>
      <c r="Q30" s="37"/>
      <c r="R30" s="37"/>
    </row>
    <row r="31" spans="1:19" ht="15" customHeight="1" x14ac:dyDescent="0.2">
      <c r="A31" s="108"/>
      <c r="B31" s="50" t="s">
        <v>227</v>
      </c>
      <c r="C31" s="50" t="s">
        <v>99</v>
      </c>
      <c r="D31" s="49"/>
      <c r="E31" s="48">
        <v>1</v>
      </c>
      <c r="F31" s="48">
        <v>1</v>
      </c>
      <c r="G31" s="48">
        <v>1</v>
      </c>
      <c r="H31" s="47">
        <v>1</v>
      </c>
      <c r="I31" s="107">
        <v>0.26100000000000001</v>
      </c>
      <c r="J31" s="106">
        <v>0.26100000000000001</v>
      </c>
      <c r="K31" s="38">
        <f>E31*I31</f>
        <v>0.26100000000000001</v>
      </c>
      <c r="L31" s="38">
        <f>F31*I31</f>
        <v>0.26100000000000001</v>
      </c>
      <c r="M31" s="38">
        <f>G31*J31</f>
        <v>0.26100000000000001</v>
      </c>
      <c r="N31" s="38">
        <f>H31*J31</f>
        <v>0.26100000000000001</v>
      </c>
      <c r="O31" s="37"/>
      <c r="P31" s="37"/>
      <c r="Q31" s="37"/>
      <c r="R31" s="37"/>
      <c r="S31" s="27"/>
    </row>
    <row r="32" spans="1:19" ht="15" customHeight="1" x14ac:dyDescent="0.2">
      <c r="A32" s="108"/>
      <c r="B32" s="50" t="s">
        <v>228</v>
      </c>
      <c r="C32" s="50" t="s">
        <v>101</v>
      </c>
      <c r="D32" s="49"/>
      <c r="E32" s="55"/>
      <c r="F32" s="55"/>
      <c r="G32" s="55"/>
      <c r="H32" s="55"/>
      <c r="I32" s="107">
        <v>0.16600000000000001</v>
      </c>
      <c r="J32" s="106">
        <v>0.16600000000000001</v>
      </c>
      <c r="K32" s="38">
        <f>E32*I32</f>
        <v>0</v>
      </c>
      <c r="L32" s="38">
        <f>F32*I32</f>
        <v>0</v>
      </c>
      <c r="M32" s="38">
        <f>G32*J32</f>
        <v>0</v>
      </c>
      <c r="N32" s="38">
        <f>H32*J32</f>
        <v>0</v>
      </c>
      <c r="O32" s="37"/>
      <c r="P32" s="37"/>
      <c r="Q32" s="37"/>
      <c r="R32" s="37"/>
    </row>
    <row r="33" spans="1:27" ht="15" customHeight="1" x14ac:dyDescent="0.2">
      <c r="A33" s="108"/>
      <c r="B33" s="50" t="s">
        <v>229</v>
      </c>
      <c r="C33" s="50" t="s">
        <v>103</v>
      </c>
      <c r="D33" s="49"/>
      <c r="E33" s="55"/>
      <c r="F33" s="55"/>
      <c r="G33" s="55"/>
      <c r="H33" s="55"/>
      <c r="I33" s="107">
        <v>0.11899999999999999</v>
      </c>
      <c r="J33" s="106">
        <v>0.11899999999999999</v>
      </c>
      <c r="K33" s="38">
        <f>E33*I33</f>
        <v>0</v>
      </c>
      <c r="L33" s="38">
        <f>F33*I33</f>
        <v>0</v>
      </c>
      <c r="M33" s="38">
        <f>G33*J33</f>
        <v>0</v>
      </c>
      <c r="N33" s="38">
        <f>H33*J33</f>
        <v>0</v>
      </c>
      <c r="O33" s="37"/>
      <c r="P33" s="37"/>
      <c r="Q33" s="37"/>
      <c r="R33" s="37"/>
    </row>
    <row r="34" spans="1:27" ht="15" customHeight="1" x14ac:dyDescent="0.2">
      <c r="A34" s="108"/>
      <c r="B34" s="50" t="s">
        <v>230</v>
      </c>
      <c r="C34" s="50" t="s">
        <v>105</v>
      </c>
      <c r="D34" s="49"/>
      <c r="E34" s="55"/>
      <c r="F34" s="55"/>
      <c r="G34" s="55"/>
      <c r="H34" s="55"/>
      <c r="I34" s="107">
        <v>7.2999999999999995E-2</v>
      </c>
      <c r="J34" s="106">
        <v>7.2999999999999995E-2</v>
      </c>
      <c r="K34" s="38">
        <f>E34*I34</f>
        <v>0</v>
      </c>
      <c r="L34" s="38">
        <f>F34*I34</f>
        <v>0</v>
      </c>
      <c r="M34" s="38">
        <f>G34*J34</f>
        <v>0</v>
      </c>
      <c r="N34" s="38">
        <f>H34*J34</f>
        <v>0</v>
      </c>
      <c r="O34" s="37"/>
      <c r="P34" s="37"/>
      <c r="Q34" s="37"/>
      <c r="R34" s="37"/>
    </row>
    <row r="35" spans="1:27" ht="15" customHeight="1" x14ac:dyDescent="0.2">
      <c r="A35" s="110" t="s">
        <v>124</v>
      </c>
      <c r="B35" s="50" t="s">
        <v>231</v>
      </c>
      <c r="C35" s="140" t="s">
        <v>126</v>
      </c>
      <c r="D35" s="109" t="s">
        <v>232</v>
      </c>
      <c r="E35" s="48">
        <v>1</v>
      </c>
      <c r="F35" s="48">
        <v>1</v>
      </c>
      <c r="G35" s="48">
        <v>1</v>
      </c>
      <c r="H35" s="47">
        <v>1</v>
      </c>
      <c r="I35" s="107">
        <v>0.5</v>
      </c>
      <c r="J35" s="106">
        <v>0.5</v>
      </c>
      <c r="K35" s="38">
        <f>E35*I35</f>
        <v>0.5</v>
      </c>
      <c r="L35" s="38">
        <f>F35*I35</f>
        <v>0.5</v>
      </c>
      <c r="M35" s="38">
        <f>G35*J35</f>
        <v>0.5</v>
      </c>
      <c r="N35" s="38">
        <f>H35*J35</f>
        <v>0.5</v>
      </c>
      <c r="O35" s="37">
        <f>SUM(K35:K37)</f>
        <v>0.5</v>
      </c>
      <c r="P35" s="37">
        <f>SUM(L35:L37)</f>
        <v>0.5</v>
      </c>
      <c r="Q35" s="37">
        <f>SUM(M35:M37)</f>
        <v>0.5</v>
      </c>
      <c r="R35" s="37">
        <f>SUM(N35:N37)</f>
        <v>0.5</v>
      </c>
      <c r="S35" s="27"/>
    </row>
    <row r="36" spans="1:27" ht="15" customHeight="1" x14ac:dyDescent="0.2">
      <c r="A36" s="110"/>
      <c r="B36" s="50" t="s">
        <v>233</v>
      </c>
      <c r="C36" s="50" t="s">
        <v>129</v>
      </c>
      <c r="D36" s="109" t="s">
        <v>232</v>
      </c>
      <c r="E36" s="55"/>
      <c r="F36" s="55"/>
      <c r="G36" s="55"/>
      <c r="H36" s="55"/>
      <c r="I36" s="107">
        <v>0.25</v>
      </c>
      <c r="J36" s="106">
        <v>0.25</v>
      </c>
      <c r="K36" s="38">
        <f>E36*I36</f>
        <v>0</v>
      </c>
      <c r="L36" s="38">
        <f>F36*I36</f>
        <v>0</v>
      </c>
      <c r="M36" s="38">
        <f>G36*J36</f>
        <v>0</v>
      </c>
      <c r="N36" s="38">
        <f>H36*J36</f>
        <v>0</v>
      </c>
      <c r="O36" s="37"/>
      <c r="P36" s="37"/>
      <c r="Q36" s="37"/>
      <c r="R36" s="37"/>
    </row>
    <row r="37" spans="1:27" ht="15" customHeight="1" x14ac:dyDescent="0.2">
      <c r="A37" s="110"/>
      <c r="B37" s="50" t="s">
        <v>234</v>
      </c>
      <c r="C37" s="50" t="s">
        <v>132</v>
      </c>
      <c r="D37" s="109" t="s">
        <v>351</v>
      </c>
      <c r="E37" s="55"/>
      <c r="F37" s="55"/>
      <c r="G37" s="55"/>
      <c r="H37" s="55"/>
      <c r="I37" s="107">
        <v>0.25</v>
      </c>
      <c r="J37" s="106">
        <v>0.25</v>
      </c>
      <c r="K37" s="38">
        <f>E37*I37</f>
        <v>0</v>
      </c>
      <c r="L37" s="38">
        <f>F37*I37</f>
        <v>0</v>
      </c>
      <c r="M37" s="38">
        <f>G37*J37</f>
        <v>0</v>
      </c>
      <c r="N37" s="38">
        <f>H37*J37</f>
        <v>0</v>
      </c>
      <c r="O37" s="37"/>
      <c r="P37" s="37"/>
      <c r="Q37" s="37"/>
      <c r="R37" s="37"/>
    </row>
    <row r="38" spans="1:27" ht="15" customHeight="1" x14ac:dyDescent="0.2">
      <c r="A38" s="108" t="s">
        <v>235</v>
      </c>
      <c r="B38" s="50" t="s">
        <v>236</v>
      </c>
      <c r="C38" s="50" t="s">
        <v>145</v>
      </c>
      <c r="D38" s="50" t="s">
        <v>237</v>
      </c>
      <c r="E38" s="48">
        <v>1</v>
      </c>
      <c r="F38" s="48">
        <v>1</v>
      </c>
      <c r="G38" s="48">
        <v>1</v>
      </c>
      <c r="H38" s="47">
        <v>1</v>
      </c>
      <c r="I38" s="107">
        <v>0.8</v>
      </c>
      <c r="J38" s="106">
        <v>0.8</v>
      </c>
      <c r="K38" s="38">
        <f>E38*I38</f>
        <v>0.8</v>
      </c>
      <c r="L38" s="38">
        <f>F38*I38</f>
        <v>0.8</v>
      </c>
      <c r="M38" s="38">
        <f>G38*J38</f>
        <v>0.8</v>
      </c>
      <c r="N38" s="38">
        <f>H38*J38</f>
        <v>0.8</v>
      </c>
      <c r="O38" s="37">
        <f>SUM(K38:K39)</f>
        <v>0.8</v>
      </c>
      <c r="P38" s="37">
        <f>SUM(L38:L39)</f>
        <v>0.8</v>
      </c>
      <c r="Q38" s="37">
        <f>SUM(M38:M39)</f>
        <v>0.8</v>
      </c>
      <c r="R38" s="37">
        <f>SUM(N38:N39)</f>
        <v>0.8</v>
      </c>
    </row>
    <row r="39" spans="1:27" ht="15" customHeight="1" x14ac:dyDescent="0.2">
      <c r="A39" s="105"/>
      <c r="B39" s="43" t="s">
        <v>238</v>
      </c>
      <c r="C39" s="43" t="s">
        <v>148</v>
      </c>
      <c r="D39" s="43"/>
      <c r="E39" s="41"/>
      <c r="F39" s="41"/>
      <c r="G39" s="41"/>
      <c r="H39" s="41"/>
      <c r="I39" s="40">
        <v>0.2</v>
      </c>
      <c r="J39" s="39">
        <v>0.2</v>
      </c>
      <c r="K39" s="38">
        <f>E39*I39</f>
        <v>0</v>
      </c>
      <c r="L39" s="38">
        <f>F39*I39</f>
        <v>0</v>
      </c>
      <c r="M39" s="38">
        <f>G39*J39</f>
        <v>0</v>
      </c>
      <c r="N39" s="38">
        <f>H39*J39</f>
        <v>0</v>
      </c>
      <c r="O39" s="37"/>
      <c r="P39" s="37"/>
      <c r="Q39" s="37"/>
      <c r="R39" s="37"/>
    </row>
    <row r="40" spans="1:27" ht="25.5" x14ac:dyDescent="0.2">
      <c r="A40" s="36"/>
      <c r="B40" s="35"/>
      <c r="C40" s="35"/>
      <c r="D40" s="34" t="s">
        <v>152</v>
      </c>
      <c r="E40" s="33"/>
      <c r="F40" s="33"/>
      <c r="G40" s="33"/>
      <c r="H40" s="33"/>
    </row>
    <row r="41" spans="1:27" ht="13.5" thickBot="1" x14ac:dyDescent="0.25"/>
    <row r="42" spans="1:27" s="23" customFormat="1" ht="14.25" customHeight="1" thickBot="1" x14ac:dyDescent="0.25">
      <c r="A42" s="22"/>
      <c r="B42" s="22"/>
      <c r="C42" s="22"/>
      <c r="D42" s="32" t="s">
        <v>387</v>
      </c>
      <c r="E42" s="31">
        <f>ROUND(SUM(E50:I50),3)</f>
        <v>0</v>
      </c>
      <c r="F42" s="30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s="23" customFormat="1" ht="4.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s="23" customFormat="1" ht="25.5" x14ac:dyDescent="0.2">
      <c r="A44" s="22"/>
      <c r="B44" s="22"/>
      <c r="C44" s="22"/>
      <c r="D44" s="22" t="s">
        <v>386</v>
      </c>
      <c r="E44" s="22"/>
      <c r="F44" s="22"/>
      <c r="G44" s="22"/>
      <c r="H44" s="22"/>
      <c r="I44" s="22" t="s">
        <v>491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s="23" customFormat="1" hidden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s="27" customFormat="1" ht="25.5" hidden="1" customHeight="1" x14ac:dyDescent="0.2">
      <c r="A46" s="29"/>
      <c r="B46" s="29"/>
      <c r="C46" s="29"/>
      <c r="D46" s="29" t="s">
        <v>153</v>
      </c>
      <c r="E46" s="28">
        <v>12</v>
      </c>
      <c r="F46" s="28"/>
      <c r="G46" s="28">
        <v>18</v>
      </c>
      <c r="H46" s="28"/>
      <c r="I46" s="28"/>
      <c r="J46" s="28"/>
      <c r="K46" s="29"/>
      <c r="L46" s="28"/>
      <c r="M46" s="28"/>
      <c r="N46" s="28"/>
      <c r="O46" s="28"/>
    </row>
    <row r="47" spans="1:27" s="23" customFormat="1" ht="25.5" hidden="1" customHeight="1" x14ac:dyDescent="0.2">
      <c r="A47" s="22"/>
      <c r="B47" s="22"/>
      <c r="C47" s="25"/>
      <c r="D47" s="25" t="s">
        <v>154</v>
      </c>
      <c r="E47" s="26">
        <f>PRODUCT(O$14:O39)</f>
        <v>8.3925072000000014E-3</v>
      </c>
      <c r="F47" s="26">
        <f>PRODUCT(P$14:P39)</f>
        <v>8.3925072000000014E-3</v>
      </c>
      <c r="G47" s="26">
        <f>PRODUCT(Q$14:Q39)</f>
        <v>8.3925072000000014E-3</v>
      </c>
      <c r="H47" s="26">
        <f>PRODUCT(R$14:R39)</f>
        <v>8.3925072000000014E-3</v>
      </c>
      <c r="I47" s="26"/>
      <c r="J47" s="26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s="23" customFormat="1" ht="25.5" hidden="1" customHeight="1" x14ac:dyDescent="0.2">
      <c r="A48" s="22"/>
      <c r="B48" s="22"/>
      <c r="C48" s="22"/>
      <c r="D48" s="25" t="s">
        <v>155</v>
      </c>
      <c r="E48" s="26">
        <f>E47*I$13</f>
        <v>2.5177521600000005E-3</v>
      </c>
      <c r="F48" s="26">
        <f>F47*I$13</f>
        <v>2.5177521600000005E-3</v>
      </c>
      <c r="G48" s="26">
        <f>G47*J$13</f>
        <v>5.8747550400000004E-3</v>
      </c>
      <c r="H48" s="26">
        <f>H47*J$13</f>
        <v>5.8747550400000004E-3</v>
      </c>
      <c r="I48" s="26"/>
      <c r="J48" s="26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s="23" customFormat="1" ht="25.5" hidden="1" customHeight="1" x14ac:dyDescent="0.2">
      <c r="A49" s="22"/>
      <c r="B49" s="22"/>
      <c r="C49" s="25"/>
      <c r="D49" s="25" t="s">
        <v>156</v>
      </c>
      <c r="E49" s="26">
        <f>E48*E40</f>
        <v>0</v>
      </c>
      <c r="F49" s="26">
        <f>F48*F40</f>
        <v>0</v>
      </c>
      <c r="G49" s="26">
        <f>G48*G40</f>
        <v>0</v>
      </c>
      <c r="H49" s="26">
        <f>H48*H40</f>
        <v>0</v>
      </c>
      <c r="I49" s="26"/>
      <c r="J49" s="26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s="23" customFormat="1" ht="25.5" hidden="1" customHeight="1" x14ac:dyDescent="0.2">
      <c r="A50" s="22"/>
      <c r="B50" s="22"/>
      <c r="C50" s="25"/>
      <c r="D50" s="25" t="s">
        <v>157</v>
      </c>
      <c r="E50" s="26">
        <f>(E49*E46+F49)/E46</f>
        <v>0</v>
      </c>
      <c r="F50" s="22"/>
      <c r="G50" s="26">
        <f>(G49*G46+H49)/G46</f>
        <v>0</v>
      </c>
      <c r="H50" s="22"/>
      <c r="I50" s="26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s="23" customFormat="1" ht="25.5" customHeight="1" x14ac:dyDescent="0.2">
      <c r="A51" s="22"/>
      <c r="B51" s="22"/>
      <c r="C51" s="25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s="23" customFormat="1" x14ac:dyDescent="0.2">
      <c r="A52" s="22"/>
      <c r="B52" s="22"/>
      <c r="C52" s="22"/>
      <c r="D52" s="24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s="23" customForma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 s="23" customForma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</sheetData>
  <sheetProtection selectLockedCells="1"/>
  <mergeCells count="38">
    <mergeCell ref="E42:F42"/>
    <mergeCell ref="I11:J11"/>
    <mergeCell ref="K11:N11"/>
    <mergeCell ref="G12:H12"/>
    <mergeCell ref="E11:H11"/>
    <mergeCell ref="A11:D11"/>
    <mergeCell ref="E12:F12"/>
    <mergeCell ref="A12:D12"/>
    <mergeCell ref="A14:A15"/>
    <mergeCell ref="O11:R11"/>
    <mergeCell ref="K12:L12"/>
    <mergeCell ref="M12:N12"/>
    <mergeCell ref="O12:P12"/>
    <mergeCell ref="Q12:R12"/>
    <mergeCell ref="A38:A39"/>
    <mergeCell ref="A16:A18"/>
    <mergeCell ref="A19:A26"/>
    <mergeCell ref="A27:A34"/>
    <mergeCell ref="A35:A37"/>
    <mergeCell ref="C1:H1"/>
    <mergeCell ref="A6:B6"/>
    <mergeCell ref="A7:B7"/>
    <mergeCell ref="C2:H2"/>
    <mergeCell ref="C3:H3"/>
    <mergeCell ref="C4:H4"/>
    <mergeCell ref="C5:H5"/>
    <mergeCell ref="A4:B4"/>
    <mergeCell ref="A2:B2"/>
    <mergeCell ref="A3:B3"/>
    <mergeCell ref="A5:B5"/>
    <mergeCell ref="C7:H7"/>
    <mergeCell ref="C6:H6"/>
    <mergeCell ref="A8:B8"/>
    <mergeCell ref="A9:B9"/>
    <mergeCell ref="A10:B10"/>
    <mergeCell ref="C8:H8"/>
    <mergeCell ref="C9:H9"/>
    <mergeCell ref="C10:H10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8:H22 E15:H16 E24:H30 E32:H34 E36:H37 E39:H39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40:H40">
      <formula1>IF(ISNUMBER(E40),AND(E40=ROUND(E40,3),E40&gt;=0),FALSE)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"/>
  <sheetViews>
    <sheetView zoomScale="75" zoomScaleNormal="75" workbookViewId="0">
      <pane xSplit="2" ySplit="13" topLeftCell="C56" activePane="bottomRight" state="frozenSplit"/>
      <selection pane="topRight" activeCell="C1" sqref="C1"/>
      <selection pane="bottomLeft" activeCell="A14" sqref="A14"/>
      <selection pane="bottomRight" activeCell="T12" sqref="T12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1.5703125" style="21" customWidth="1"/>
    <col min="4" max="4" width="62.7109375" style="21" customWidth="1"/>
    <col min="5" max="8" width="14.7109375" style="21" customWidth="1"/>
    <col min="9" max="9" width="12.28515625" style="22" customWidth="1"/>
    <col min="10" max="10" width="12.28515625" style="22" hidden="1" customWidth="1"/>
    <col min="11" max="11" width="4.28515625" style="22" hidden="1" customWidth="1"/>
    <col min="12" max="19" width="12.28515625" style="22" hidden="1" customWidth="1"/>
    <col min="20" max="20" width="12.28515625" style="22" customWidth="1"/>
    <col min="21" max="28" width="10.7109375" style="22" hidden="1" customWidth="1"/>
    <col min="29" max="29" width="15.140625" style="22" customWidth="1"/>
    <col min="30" max="16384" width="9.140625" style="21"/>
  </cols>
  <sheetData>
    <row r="1" spans="1:29" x14ac:dyDescent="0.2">
      <c r="A1" s="104" t="s">
        <v>48</v>
      </c>
      <c r="B1" s="103"/>
      <c r="C1" s="89"/>
      <c r="D1" s="89"/>
      <c r="E1" s="89"/>
      <c r="F1" s="89"/>
      <c r="G1" s="89"/>
      <c r="H1" s="88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9" x14ac:dyDescent="0.2">
      <c r="A2" s="102" t="s">
        <v>49</v>
      </c>
      <c r="B2" s="101"/>
      <c r="C2" s="100" t="s">
        <v>17</v>
      </c>
      <c r="D2" s="99"/>
      <c r="E2" s="99"/>
      <c r="F2" s="99"/>
      <c r="G2" s="99"/>
      <c r="H2" s="98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9" x14ac:dyDescent="0.2">
      <c r="A3" s="102" t="s">
        <v>1</v>
      </c>
      <c r="B3" s="101"/>
      <c r="C3" s="100" t="s">
        <v>18</v>
      </c>
      <c r="D3" s="99"/>
      <c r="E3" s="99"/>
      <c r="F3" s="99"/>
      <c r="G3" s="99"/>
      <c r="H3" s="98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9" ht="12.75" customHeight="1" x14ac:dyDescent="0.2">
      <c r="A4" s="102" t="s">
        <v>2</v>
      </c>
      <c r="B4" s="101"/>
      <c r="C4" s="100" t="s">
        <v>50</v>
      </c>
      <c r="D4" s="99"/>
      <c r="E4" s="99"/>
      <c r="F4" s="99"/>
      <c r="G4" s="99"/>
      <c r="H4" s="98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9" ht="17.25" customHeight="1" x14ac:dyDescent="0.2">
      <c r="A5" s="102" t="s">
        <v>51</v>
      </c>
      <c r="B5" s="101"/>
      <c r="C5" s="100" t="s">
        <v>52</v>
      </c>
      <c r="D5" s="99"/>
      <c r="E5" s="99"/>
      <c r="F5" s="99"/>
      <c r="G5" s="99"/>
      <c r="H5" s="98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9" ht="12.75" customHeight="1" x14ac:dyDescent="0.2">
      <c r="A6" s="102" t="s">
        <v>53</v>
      </c>
      <c r="B6" s="101"/>
      <c r="C6" s="100" t="s">
        <v>54</v>
      </c>
      <c r="D6" s="99"/>
      <c r="E6" s="99"/>
      <c r="F6" s="99"/>
      <c r="G6" s="99"/>
      <c r="H6" s="98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9" ht="12.75" customHeight="1" x14ac:dyDescent="0.2">
      <c r="A7" s="102" t="s">
        <v>55</v>
      </c>
      <c r="B7" s="101"/>
      <c r="C7" s="100" t="s">
        <v>56</v>
      </c>
      <c r="D7" s="99"/>
      <c r="E7" s="99"/>
      <c r="F7" s="99"/>
      <c r="G7" s="99"/>
      <c r="H7" s="98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</row>
    <row r="8" spans="1:29" ht="12.75" customHeight="1" x14ac:dyDescent="0.2">
      <c r="A8" s="102" t="s">
        <v>57</v>
      </c>
      <c r="B8" s="101"/>
      <c r="C8" s="100" t="s">
        <v>311</v>
      </c>
      <c r="D8" s="99"/>
      <c r="E8" s="99"/>
      <c r="F8" s="99"/>
      <c r="G8" s="99"/>
      <c r="H8" s="98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9" x14ac:dyDescent="0.2">
      <c r="A9" s="102" t="s">
        <v>58</v>
      </c>
      <c r="B9" s="101"/>
      <c r="C9" s="100" t="s">
        <v>148</v>
      </c>
      <c r="D9" s="99"/>
      <c r="E9" s="99"/>
      <c r="F9" s="99"/>
      <c r="G9" s="99"/>
      <c r="H9" s="98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9" ht="12.75" customHeight="1" x14ac:dyDescent="0.2">
      <c r="A10" s="97" t="s">
        <v>59</v>
      </c>
      <c r="B10" s="96"/>
      <c r="C10" s="95" t="s">
        <v>388</v>
      </c>
      <c r="D10" s="94"/>
      <c r="E10" s="94"/>
      <c r="F10" s="94"/>
      <c r="G10" s="94"/>
      <c r="H10" s="93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</row>
    <row r="11" spans="1:29" ht="12.75" customHeight="1" x14ac:dyDescent="0.2">
      <c r="A11" s="92"/>
      <c r="B11" s="91"/>
      <c r="C11" s="91"/>
      <c r="D11" s="91"/>
      <c r="E11" s="90" t="s">
        <v>61</v>
      </c>
      <c r="F11" s="89"/>
      <c r="G11" s="89"/>
      <c r="H11" s="88"/>
      <c r="I11" s="87" t="s">
        <v>384</v>
      </c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86"/>
      <c r="U11" s="79"/>
      <c r="V11" s="78"/>
      <c r="W11" s="78"/>
      <c r="X11" s="78"/>
      <c r="Y11" s="78"/>
      <c r="Z11" s="78"/>
      <c r="AA11" s="78"/>
      <c r="AB11" s="78"/>
    </row>
    <row r="12" spans="1:29" ht="12.75" customHeight="1" x14ac:dyDescent="0.2">
      <c r="A12" s="85" t="s">
        <v>62</v>
      </c>
      <c r="B12" s="84"/>
      <c r="C12" s="84"/>
      <c r="D12" s="84"/>
      <c r="E12" s="83" t="s">
        <v>310</v>
      </c>
      <c r="F12" s="83"/>
      <c r="G12" s="83" t="s">
        <v>64</v>
      </c>
      <c r="H12" s="82"/>
      <c r="I12" s="81" t="s">
        <v>63</v>
      </c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80" t="s">
        <v>64</v>
      </c>
      <c r="U12" s="79" t="s">
        <v>63</v>
      </c>
      <c r="V12" s="78"/>
      <c r="W12" s="78" t="s">
        <v>64</v>
      </c>
      <c r="X12" s="78"/>
      <c r="Y12" s="78" t="s">
        <v>63</v>
      </c>
      <c r="Z12" s="78"/>
      <c r="AA12" s="78" t="s">
        <v>64</v>
      </c>
      <c r="AB12" s="78"/>
    </row>
    <row r="13" spans="1:29" ht="28.35" customHeight="1" x14ac:dyDescent="0.2">
      <c r="A13" s="117" t="s">
        <v>60</v>
      </c>
      <c r="B13" s="116" t="s">
        <v>65</v>
      </c>
      <c r="C13" s="116" t="s">
        <v>66</v>
      </c>
      <c r="D13" s="116" t="s">
        <v>67</v>
      </c>
      <c r="E13" s="115" t="s">
        <v>68</v>
      </c>
      <c r="F13" s="115" t="s">
        <v>69</v>
      </c>
      <c r="G13" s="115" t="s">
        <v>68</v>
      </c>
      <c r="H13" s="114" t="s">
        <v>69</v>
      </c>
      <c r="I13" s="113">
        <v>0.3</v>
      </c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12">
        <v>0.7</v>
      </c>
      <c r="U13" s="71"/>
      <c r="V13" s="70"/>
      <c r="W13" s="70"/>
      <c r="X13" s="70"/>
      <c r="Y13" s="70"/>
      <c r="Z13" s="70"/>
      <c r="AA13" s="70"/>
      <c r="AB13" s="70"/>
    </row>
    <row r="14" spans="1:29" s="58" customFormat="1" x14ac:dyDescent="0.2">
      <c r="A14" s="56" t="s">
        <v>70</v>
      </c>
      <c r="B14" s="50" t="s">
        <v>71</v>
      </c>
      <c r="C14" s="49" t="s">
        <v>317</v>
      </c>
      <c r="D14" s="49" t="s">
        <v>318</v>
      </c>
      <c r="E14" s="48">
        <v>1</v>
      </c>
      <c r="F14" s="48">
        <v>1</v>
      </c>
      <c r="G14" s="48">
        <v>1</v>
      </c>
      <c r="H14" s="47">
        <v>1</v>
      </c>
      <c r="I14" s="54">
        <v>0.66900000000000004</v>
      </c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53">
        <v>0.66900000000000004</v>
      </c>
      <c r="U14" s="38">
        <f>E14*I14</f>
        <v>0.66900000000000004</v>
      </c>
      <c r="V14" s="38">
        <f>F14*I14</f>
        <v>0.66900000000000004</v>
      </c>
      <c r="W14" s="38">
        <f>G14*T14</f>
        <v>0.66900000000000004</v>
      </c>
      <c r="X14" s="38">
        <f>H14*T14</f>
        <v>0.66900000000000004</v>
      </c>
      <c r="Y14" s="61">
        <f>SUM(U14:U24)</f>
        <v>0.66900000000000004</v>
      </c>
      <c r="Z14" s="61">
        <f>SUM(V14:V24)</f>
        <v>0.66900000000000004</v>
      </c>
      <c r="AA14" s="61">
        <f>SUM(W14:W24)</f>
        <v>0.66900000000000004</v>
      </c>
      <c r="AB14" s="61">
        <f>SUM(X14:X24)</f>
        <v>0.66900000000000004</v>
      </c>
      <c r="AC14" s="22"/>
    </row>
    <row r="15" spans="1:29" s="58" customFormat="1" x14ac:dyDescent="0.2">
      <c r="A15" s="51"/>
      <c r="B15" s="50" t="s">
        <v>74</v>
      </c>
      <c r="C15" s="49" t="s">
        <v>319</v>
      </c>
      <c r="D15" s="49" t="s">
        <v>320</v>
      </c>
      <c r="E15" s="55"/>
      <c r="F15" s="55"/>
      <c r="G15" s="55"/>
      <c r="H15" s="55"/>
      <c r="I15" s="54">
        <v>6.5000000000000002E-2</v>
      </c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53">
        <v>6.5000000000000002E-2</v>
      </c>
      <c r="U15" s="38">
        <f>E15*I15</f>
        <v>0</v>
      </c>
      <c r="V15" s="38">
        <f>F15*I15</f>
        <v>0</v>
      </c>
      <c r="W15" s="38">
        <f>G15*T15</f>
        <v>0</v>
      </c>
      <c r="X15" s="38">
        <f>H15*T15</f>
        <v>0</v>
      </c>
      <c r="Y15" s="61"/>
      <c r="Z15" s="61"/>
      <c r="AA15" s="61"/>
      <c r="AB15" s="61"/>
      <c r="AC15" s="62"/>
    </row>
    <row r="16" spans="1:29" s="58" customFormat="1" x14ac:dyDescent="0.2">
      <c r="A16" s="51"/>
      <c r="B16" s="50" t="s">
        <v>75</v>
      </c>
      <c r="C16" s="49" t="s">
        <v>321</v>
      </c>
      <c r="D16" s="49" t="s">
        <v>322</v>
      </c>
      <c r="E16" s="55"/>
      <c r="F16" s="55"/>
      <c r="G16" s="55"/>
      <c r="H16" s="55"/>
      <c r="I16" s="54">
        <v>0.11799999999999999</v>
      </c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53">
        <v>0.11799999999999999</v>
      </c>
      <c r="U16" s="38">
        <f>E16*I16</f>
        <v>0</v>
      </c>
      <c r="V16" s="38">
        <f>F16*I16</f>
        <v>0</v>
      </c>
      <c r="W16" s="38">
        <f>G16*T16</f>
        <v>0</v>
      </c>
      <c r="X16" s="38">
        <f>H16*T16</f>
        <v>0</v>
      </c>
      <c r="Y16" s="61"/>
      <c r="Z16" s="61"/>
      <c r="AA16" s="61"/>
      <c r="AB16" s="61"/>
      <c r="AC16" s="60"/>
    </row>
    <row r="17" spans="1:29" s="58" customFormat="1" x14ac:dyDescent="0.2">
      <c r="A17" s="51"/>
      <c r="B17" s="50" t="s">
        <v>342</v>
      </c>
      <c r="C17" s="49" t="s">
        <v>323</v>
      </c>
      <c r="D17" s="49" t="s">
        <v>324</v>
      </c>
      <c r="E17" s="55"/>
      <c r="F17" s="55"/>
      <c r="G17" s="55"/>
      <c r="H17" s="55"/>
      <c r="I17" s="54">
        <v>8.4000000000000005E-2</v>
      </c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53">
        <v>8.4000000000000005E-2</v>
      </c>
      <c r="U17" s="38">
        <f>E17*I17</f>
        <v>0</v>
      </c>
      <c r="V17" s="38">
        <f>F17*I17</f>
        <v>0</v>
      </c>
      <c r="W17" s="38">
        <f>G17*T17</f>
        <v>0</v>
      </c>
      <c r="X17" s="38">
        <f>H17*T17</f>
        <v>0</v>
      </c>
      <c r="Y17" s="37"/>
      <c r="Z17" s="37"/>
      <c r="AA17" s="37"/>
      <c r="AB17" s="37"/>
      <c r="AC17" s="27"/>
    </row>
    <row r="18" spans="1:29" s="58" customFormat="1" x14ac:dyDescent="0.2">
      <c r="A18" s="51"/>
      <c r="B18" s="50" t="s">
        <v>343</v>
      </c>
      <c r="C18" s="49" t="s">
        <v>325</v>
      </c>
      <c r="D18" s="49" t="s">
        <v>326</v>
      </c>
      <c r="E18" s="55"/>
      <c r="F18" s="55"/>
      <c r="G18" s="55"/>
      <c r="H18" s="55"/>
      <c r="I18" s="54">
        <v>2.5000000000000001E-2</v>
      </c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53">
        <v>2.5000000000000001E-2</v>
      </c>
      <c r="U18" s="38">
        <f>E18*I18</f>
        <v>0</v>
      </c>
      <c r="V18" s="38">
        <f>F18*I18</f>
        <v>0</v>
      </c>
      <c r="W18" s="38">
        <f>G18*T18</f>
        <v>0</v>
      </c>
      <c r="X18" s="38">
        <f>H18*T18</f>
        <v>0</v>
      </c>
      <c r="Y18" s="37"/>
      <c r="Z18" s="37"/>
      <c r="AA18" s="37"/>
      <c r="AB18" s="37"/>
      <c r="AC18" s="27"/>
    </row>
    <row r="19" spans="1:29" s="58" customFormat="1" x14ac:dyDescent="0.2">
      <c r="A19" s="51"/>
      <c r="B19" s="50" t="s">
        <v>344</v>
      </c>
      <c r="C19" s="49" t="s">
        <v>327</v>
      </c>
      <c r="D19" s="49" t="s">
        <v>328</v>
      </c>
      <c r="E19" s="55"/>
      <c r="F19" s="55"/>
      <c r="G19" s="55"/>
      <c r="H19" s="55"/>
      <c r="I19" s="54">
        <v>2.1000000000000001E-2</v>
      </c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53">
        <v>2.1000000000000001E-2</v>
      </c>
      <c r="U19" s="38">
        <f>E19*I19</f>
        <v>0</v>
      </c>
      <c r="V19" s="38">
        <f>F19*I19</f>
        <v>0</v>
      </c>
      <c r="W19" s="38">
        <f>G19*T19</f>
        <v>0</v>
      </c>
      <c r="X19" s="38">
        <f>H19*T19</f>
        <v>0</v>
      </c>
      <c r="Y19" s="37"/>
      <c r="Z19" s="37"/>
      <c r="AA19" s="37"/>
      <c r="AB19" s="37"/>
      <c r="AC19" s="27"/>
    </row>
    <row r="20" spans="1:29" s="58" customFormat="1" x14ac:dyDescent="0.2">
      <c r="A20" s="51"/>
      <c r="B20" s="50" t="s">
        <v>345</v>
      </c>
      <c r="C20" s="49" t="s">
        <v>329</v>
      </c>
      <c r="D20" s="49" t="s">
        <v>330</v>
      </c>
      <c r="E20" s="55"/>
      <c r="F20" s="55"/>
      <c r="G20" s="55"/>
      <c r="H20" s="55"/>
      <c r="I20" s="54">
        <v>0.01</v>
      </c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53">
        <v>0.01</v>
      </c>
      <c r="U20" s="38">
        <f>E20*I20</f>
        <v>0</v>
      </c>
      <c r="V20" s="38">
        <f>F20*I20</f>
        <v>0</v>
      </c>
      <c r="W20" s="38">
        <f>G20*T20</f>
        <v>0</v>
      </c>
      <c r="X20" s="38">
        <f>H20*T20</f>
        <v>0</v>
      </c>
      <c r="Y20" s="37"/>
      <c r="Z20" s="37"/>
      <c r="AA20" s="37"/>
      <c r="AB20" s="37"/>
      <c r="AC20" s="22"/>
    </row>
    <row r="21" spans="1:29" s="58" customFormat="1" x14ac:dyDescent="0.2">
      <c r="A21" s="51"/>
      <c r="B21" s="50" t="s">
        <v>346</v>
      </c>
      <c r="C21" s="49" t="s">
        <v>331</v>
      </c>
      <c r="D21" s="49" t="s">
        <v>332</v>
      </c>
      <c r="E21" s="55"/>
      <c r="F21" s="55"/>
      <c r="G21" s="55"/>
      <c r="H21" s="55"/>
      <c r="I21" s="54">
        <v>3.0000000000000001E-3</v>
      </c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53">
        <v>3.0000000000000001E-3</v>
      </c>
      <c r="U21" s="38">
        <f>E21*I21</f>
        <v>0</v>
      </c>
      <c r="V21" s="38">
        <f>F21*I21</f>
        <v>0</v>
      </c>
      <c r="W21" s="38">
        <f>G21*T21</f>
        <v>0</v>
      </c>
      <c r="X21" s="38">
        <f>H21*T21</f>
        <v>0</v>
      </c>
      <c r="Y21" s="59"/>
      <c r="Z21" s="59"/>
      <c r="AA21" s="59"/>
      <c r="AB21" s="59"/>
      <c r="AC21" s="22"/>
    </row>
    <row r="22" spans="1:29" s="58" customFormat="1" x14ac:dyDescent="0.2">
      <c r="A22" s="51"/>
      <c r="B22" s="50" t="s">
        <v>347</v>
      </c>
      <c r="C22" s="49" t="s">
        <v>44</v>
      </c>
      <c r="D22" s="49" t="s">
        <v>333</v>
      </c>
      <c r="E22" s="55"/>
      <c r="F22" s="55"/>
      <c r="G22" s="55"/>
      <c r="H22" s="55"/>
      <c r="I22" s="54">
        <v>2E-3</v>
      </c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53">
        <v>2E-3</v>
      </c>
      <c r="U22" s="38">
        <f>E22*I22</f>
        <v>0</v>
      </c>
      <c r="V22" s="38">
        <f>F22*I22</f>
        <v>0</v>
      </c>
      <c r="W22" s="38">
        <f>G22*T22</f>
        <v>0</v>
      </c>
      <c r="X22" s="38">
        <f>H22*T22</f>
        <v>0</v>
      </c>
      <c r="Y22" s="59"/>
      <c r="Z22" s="59"/>
      <c r="AA22" s="59"/>
      <c r="AB22" s="59"/>
      <c r="AC22" s="22"/>
    </row>
    <row r="23" spans="1:29" s="58" customFormat="1" x14ac:dyDescent="0.2">
      <c r="A23" s="51"/>
      <c r="B23" s="50" t="s">
        <v>348</v>
      </c>
      <c r="C23" s="49" t="s">
        <v>334</v>
      </c>
      <c r="D23" s="49" t="s">
        <v>335</v>
      </c>
      <c r="E23" s="55"/>
      <c r="F23" s="55"/>
      <c r="G23" s="55"/>
      <c r="H23" s="55"/>
      <c r="I23" s="54">
        <v>2E-3</v>
      </c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53">
        <v>2E-3</v>
      </c>
      <c r="U23" s="38">
        <f>E23*I23</f>
        <v>0</v>
      </c>
      <c r="V23" s="38">
        <f>F23*I23</f>
        <v>0</v>
      </c>
      <c r="W23" s="38">
        <f>G23*T23</f>
        <v>0</v>
      </c>
      <c r="X23" s="38">
        <f>H23*T23</f>
        <v>0</v>
      </c>
      <c r="Y23" s="37"/>
      <c r="Z23" s="37"/>
      <c r="AA23" s="37"/>
      <c r="AB23" s="37"/>
      <c r="AC23" s="22"/>
    </row>
    <row r="24" spans="1:29" s="58" customFormat="1" x14ac:dyDescent="0.2">
      <c r="A24" s="57"/>
      <c r="B24" s="50" t="s">
        <v>349</v>
      </c>
      <c r="C24" s="49" t="s">
        <v>336</v>
      </c>
      <c r="D24" s="49" t="s">
        <v>337</v>
      </c>
      <c r="E24" s="55"/>
      <c r="F24" s="55"/>
      <c r="G24" s="55"/>
      <c r="H24" s="55"/>
      <c r="I24" s="54">
        <v>1E-3</v>
      </c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53">
        <v>1E-3</v>
      </c>
      <c r="U24" s="38">
        <f>E24*I24</f>
        <v>0</v>
      </c>
      <c r="V24" s="38">
        <f>F24*I24</f>
        <v>0</v>
      </c>
      <c r="W24" s="38">
        <f>G24*T24</f>
        <v>0</v>
      </c>
      <c r="X24" s="38">
        <f>H24*T24</f>
        <v>0</v>
      </c>
      <c r="Y24" s="37"/>
      <c r="Z24" s="37"/>
      <c r="AA24" s="37"/>
      <c r="AB24" s="37"/>
      <c r="AC24" s="22"/>
    </row>
    <row r="25" spans="1:29" x14ac:dyDescent="0.2">
      <c r="A25" s="110" t="s">
        <v>84</v>
      </c>
      <c r="B25" s="49" t="s">
        <v>85</v>
      </c>
      <c r="C25" s="124">
        <v>0.99</v>
      </c>
      <c r="D25" s="49"/>
      <c r="E25" s="55"/>
      <c r="F25" s="55"/>
      <c r="G25" s="55"/>
      <c r="H25" s="55"/>
      <c r="I25" s="54">
        <v>0.26</v>
      </c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53">
        <v>0.22</v>
      </c>
      <c r="U25" s="38">
        <f>E25*I25</f>
        <v>0</v>
      </c>
      <c r="V25" s="38">
        <f>F25*I25</f>
        <v>0</v>
      </c>
      <c r="W25" s="38">
        <f>G25*T25</f>
        <v>0</v>
      </c>
      <c r="X25" s="38">
        <f>H25*T25</f>
        <v>0</v>
      </c>
      <c r="Y25" s="37">
        <f>SUM(U25:U27)</f>
        <v>0.4</v>
      </c>
      <c r="Z25" s="37">
        <f>SUM(V25:V27)</f>
        <v>0.4</v>
      </c>
      <c r="AA25" s="37">
        <f>SUM(W25:W27)</f>
        <v>0.4</v>
      </c>
      <c r="AB25" s="37">
        <f>SUM(X25:X27)</f>
        <v>0.4</v>
      </c>
    </row>
    <row r="26" spans="1:29" x14ac:dyDescent="0.2">
      <c r="A26" s="110"/>
      <c r="B26" s="49" t="s">
        <v>86</v>
      </c>
      <c r="C26" s="124">
        <v>0.995</v>
      </c>
      <c r="D26" s="49"/>
      <c r="E26" s="48">
        <v>1</v>
      </c>
      <c r="F26" s="48">
        <v>1</v>
      </c>
      <c r="G26" s="55"/>
      <c r="H26" s="55"/>
      <c r="I26" s="54">
        <v>0.4</v>
      </c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53">
        <v>0.38</v>
      </c>
      <c r="U26" s="38">
        <f>E26*I26</f>
        <v>0.4</v>
      </c>
      <c r="V26" s="38">
        <f>F26*I26</f>
        <v>0.4</v>
      </c>
      <c r="W26" s="38">
        <f>G26*T26</f>
        <v>0</v>
      </c>
      <c r="X26" s="38">
        <f>H26*T26</f>
        <v>0</v>
      </c>
      <c r="Y26" s="37"/>
      <c r="Z26" s="37"/>
      <c r="AA26" s="37"/>
      <c r="AB26" s="37"/>
    </row>
    <row r="27" spans="1:29" ht="15" customHeight="1" x14ac:dyDescent="0.2">
      <c r="A27" s="110"/>
      <c r="B27" s="49" t="s">
        <v>87</v>
      </c>
      <c r="C27" s="124">
        <v>0.999</v>
      </c>
      <c r="D27" s="49"/>
      <c r="E27" s="55"/>
      <c r="F27" s="55"/>
      <c r="G27" s="48">
        <v>1</v>
      </c>
      <c r="H27" s="47">
        <v>1</v>
      </c>
      <c r="I27" s="54">
        <v>0.34</v>
      </c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53">
        <v>0.4</v>
      </c>
      <c r="U27" s="38">
        <f>E27*I27</f>
        <v>0</v>
      </c>
      <c r="V27" s="38">
        <f>F27*I27</f>
        <v>0</v>
      </c>
      <c r="W27" s="38">
        <f>G27*T27</f>
        <v>0.4</v>
      </c>
      <c r="X27" s="38">
        <f>H27*T27</f>
        <v>0.4</v>
      </c>
      <c r="Y27" s="37"/>
      <c r="Z27" s="37"/>
      <c r="AA27" s="37"/>
      <c r="AB27" s="37"/>
    </row>
    <row r="28" spans="1:29" ht="15" customHeight="1" x14ac:dyDescent="0.2">
      <c r="A28" s="56" t="s">
        <v>89</v>
      </c>
      <c r="B28" s="50" t="s">
        <v>436</v>
      </c>
      <c r="C28" s="50" t="s">
        <v>435</v>
      </c>
      <c r="D28" s="49"/>
      <c r="E28" s="55"/>
      <c r="F28" s="55"/>
      <c r="G28" s="55"/>
      <c r="H28" s="55"/>
      <c r="I28" s="54">
        <v>4.0000000000000001E-3</v>
      </c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53">
        <v>4.0000000000000001E-3</v>
      </c>
      <c r="U28" s="38">
        <f>E28*I28</f>
        <v>0</v>
      </c>
      <c r="V28" s="38">
        <f>F28*I28</f>
        <v>0</v>
      </c>
      <c r="W28" s="38">
        <f>G28*T28</f>
        <v>0</v>
      </c>
      <c r="X28" s="38">
        <f>H28*T28</f>
        <v>0</v>
      </c>
      <c r="Y28" s="37">
        <f>SUM(U28:U49)</f>
        <v>0.193</v>
      </c>
      <c r="Z28" s="37">
        <f>SUM(V28:V49)</f>
        <v>0.193</v>
      </c>
      <c r="AA28" s="37">
        <f>SUM(W28:W49)</f>
        <v>0.193</v>
      </c>
      <c r="AB28" s="37">
        <f>SUM(X28:X49)</f>
        <v>0.193</v>
      </c>
    </row>
    <row r="29" spans="1:29" ht="15" customHeight="1" x14ac:dyDescent="0.2">
      <c r="A29" s="51"/>
      <c r="B29" s="50" t="s">
        <v>90</v>
      </c>
      <c r="C29" s="50" t="s">
        <v>91</v>
      </c>
      <c r="D29" s="49"/>
      <c r="E29" s="55"/>
      <c r="F29" s="55"/>
      <c r="G29" s="55"/>
      <c r="H29" s="55"/>
      <c r="I29" s="54">
        <v>0.01</v>
      </c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53">
        <v>0.01</v>
      </c>
      <c r="U29" s="38">
        <f>E29*I29</f>
        <v>0</v>
      </c>
      <c r="V29" s="38">
        <f>F29*I29</f>
        <v>0</v>
      </c>
      <c r="W29" s="38">
        <f>G29*T29</f>
        <v>0</v>
      </c>
      <c r="X29" s="38">
        <f>H29*T29</f>
        <v>0</v>
      </c>
      <c r="Y29" s="37"/>
      <c r="Z29" s="37"/>
      <c r="AA29" s="37"/>
      <c r="AB29" s="37"/>
      <c r="AC29" s="52"/>
    </row>
    <row r="30" spans="1:29" ht="15" customHeight="1" x14ac:dyDescent="0.2">
      <c r="A30" s="51"/>
      <c r="B30" s="50" t="s">
        <v>92</v>
      </c>
      <c r="C30" s="50" t="s">
        <v>93</v>
      </c>
      <c r="D30" s="49"/>
      <c r="E30" s="55"/>
      <c r="F30" s="55"/>
      <c r="G30" s="55"/>
      <c r="H30" s="55"/>
      <c r="I30" s="46">
        <v>5.8000000000000003E-2</v>
      </c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45">
        <v>5.8000000000000003E-2</v>
      </c>
      <c r="U30" s="38">
        <f>E30*I30</f>
        <v>0</v>
      </c>
      <c r="V30" s="38">
        <f>F30*I30</f>
        <v>0</v>
      </c>
      <c r="W30" s="38">
        <f>G30*T30</f>
        <v>0</v>
      </c>
      <c r="X30" s="38">
        <f>H30*T30</f>
        <v>0</v>
      </c>
      <c r="Y30" s="37"/>
      <c r="Z30" s="37"/>
      <c r="AA30" s="37"/>
      <c r="AB30" s="37"/>
    </row>
    <row r="31" spans="1:29" ht="15" customHeight="1" x14ac:dyDescent="0.2">
      <c r="A31" s="51"/>
      <c r="B31" s="50" t="s">
        <v>94</v>
      </c>
      <c r="C31" s="50" t="s">
        <v>95</v>
      </c>
      <c r="D31" s="49"/>
      <c r="E31" s="55"/>
      <c r="F31" s="55"/>
      <c r="G31" s="55"/>
      <c r="H31" s="55"/>
      <c r="I31" s="107">
        <v>0.125</v>
      </c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06">
        <v>0.125</v>
      </c>
      <c r="U31" s="38">
        <f>E31*I31</f>
        <v>0</v>
      </c>
      <c r="V31" s="38">
        <f>F31*I31</f>
        <v>0</v>
      </c>
      <c r="W31" s="38">
        <f>G31*T31</f>
        <v>0</v>
      </c>
      <c r="X31" s="38">
        <f>H31*T31</f>
        <v>0</v>
      </c>
      <c r="Y31" s="37"/>
      <c r="Z31" s="37"/>
      <c r="AA31" s="37"/>
      <c r="AB31" s="37"/>
      <c r="AC31" s="27"/>
    </row>
    <row r="32" spans="1:29" ht="15" customHeight="1" x14ac:dyDescent="0.2">
      <c r="A32" s="51"/>
      <c r="B32" s="50" t="s">
        <v>96</v>
      </c>
      <c r="C32" s="50" t="s">
        <v>97</v>
      </c>
      <c r="D32" s="49"/>
      <c r="E32" s="55"/>
      <c r="F32" s="55"/>
      <c r="G32" s="55"/>
      <c r="H32" s="55"/>
      <c r="I32" s="107">
        <v>0.18</v>
      </c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06">
        <v>0.18</v>
      </c>
      <c r="U32" s="38">
        <f>E32*I32</f>
        <v>0</v>
      </c>
      <c r="V32" s="38">
        <f>F32*I32</f>
        <v>0</v>
      </c>
      <c r="W32" s="38">
        <f>G32*T32</f>
        <v>0</v>
      </c>
      <c r="X32" s="38">
        <f>H32*T32</f>
        <v>0</v>
      </c>
      <c r="Y32" s="37"/>
      <c r="Z32" s="37"/>
      <c r="AA32" s="37"/>
      <c r="AB32" s="37"/>
    </row>
    <row r="33" spans="1:29" ht="15" customHeight="1" x14ac:dyDescent="0.2">
      <c r="A33" s="51"/>
      <c r="B33" s="50" t="s">
        <v>98</v>
      </c>
      <c r="C33" s="50" t="s">
        <v>99</v>
      </c>
      <c r="D33" s="49"/>
      <c r="E33" s="48">
        <v>1</v>
      </c>
      <c r="F33" s="48">
        <v>1</v>
      </c>
      <c r="G33" s="48">
        <v>1</v>
      </c>
      <c r="H33" s="47">
        <v>1</v>
      </c>
      <c r="I33" s="107">
        <v>0.193</v>
      </c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06">
        <v>0.193</v>
      </c>
      <c r="U33" s="38">
        <f>E33*I33</f>
        <v>0.193</v>
      </c>
      <c r="V33" s="38">
        <f>F33*I33</f>
        <v>0.193</v>
      </c>
      <c r="W33" s="38">
        <f>G33*T33</f>
        <v>0.193</v>
      </c>
      <c r="X33" s="38">
        <f>H33*T33</f>
        <v>0.193</v>
      </c>
      <c r="Y33" s="37"/>
      <c r="Z33" s="37"/>
      <c r="AA33" s="37"/>
      <c r="AB33" s="37"/>
    </row>
    <row r="34" spans="1:29" ht="15" customHeight="1" x14ac:dyDescent="0.2">
      <c r="A34" s="51"/>
      <c r="B34" s="50" t="s">
        <v>100</v>
      </c>
      <c r="C34" s="50" t="s">
        <v>101</v>
      </c>
      <c r="D34" s="49"/>
      <c r="E34" s="55"/>
      <c r="F34" s="55"/>
      <c r="G34" s="55"/>
      <c r="H34" s="55"/>
      <c r="I34" s="107">
        <v>0.16600000000000001</v>
      </c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06">
        <v>0.16600000000000001</v>
      </c>
      <c r="U34" s="38">
        <f>E34*I34</f>
        <v>0</v>
      </c>
      <c r="V34" s="38">
        <f>F34*I34</f>
        <v>0</v>
      </c>
      <c r="W34" s="38">
        <f>G34*T34</f>
        <v>0</v>
      </c>
      <c r="X34" s="38">
        <f>H34*T34</f>
        <v>0</v>
      </c>
      <c r="Y34" s="37"/>
      <c r="Z34" s="37"/>
      <c r="AA34" s="37"/>
      <c r="AB34" s="37"/>
    </row>
    <row r="35" spans="1:29" ht="15" customHeight="1" x14ac:dyDescent="0.2">
      <c r="A35" s="51"/>
      <c r="B35" s="50" t="s">
        <v>102</v>
      </c>
      <c r="C35" s="50" t="s">
        <v>103</v>
      </c>
      <c r="D35" s="49"/>
      <c r="E35" s="55"/>
      <c r="F35" s="55"/>
      <c r="G35" s="55"/>
      <c r="H35" s="55"/>
      <c r="I35" s="107">
        <v>0.11899999999999999</v>
      </c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06">
        <v>0.11899999999999999</v>
      </c>
      <c r="U35" s="38">
        <f>E35*I35</f>
        <v>0</v>
      </c>
      <c r="V35" s="38">
        <f>F35*I35</f>
        <v>0</v>
      </c>
      <c r="W35" s="38">
        <f>G35*T35</f>
        <v>0</v>
      </c>
      <c r="X35" s="38">
        <f>H35*T35</f>
        <v>0</v>
      </c>
      <c r="Y35" s="37"/>
      <c r="Z35" s="37"/>
      <c r="AA35" s="37"/>
      <c r="AB35" s="37"/>
      <c r="AC35" s="27"/>
    </row>
    <row r="36" spans="1:29" ht="15" customHeight="1" x14ac:dyDescent="0.2">
      <c r="A36" s="51"/>
      <c r="B36" s="50" t="s">
        <v>104</v>
      </c>
      <c r="C36" s="50" t="s">
        <v>105</v>
      </c>
      <c r="D36" s="49"/>
      <c r="E36" s="55"/>
      <c r="F36" s="55"/>
      <c r="G36" s="55"/>
      <c r="H36" s="55"/>
      <c r="I36" s="107">
        <v>7.2999999999999995E-2</v>
      </c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06">
        <v>7.2999999999999995E-2</v>
      </c>
      <c r="U36" s="38">
        <f>E36*I36</f>
        <v>0</v>
      </c>
      <c r="V36" s="38">
        <f>F36*I36</f>
        <v>0</v>
      </c>
      <c r="W36" s="38">
        <f>G36*T36</f>
        <v>0</v>
      </c>
      <c r="X36" s="38">
        <f>H36*T36</f>
        <v>0</v>
      </c>
      <c r="Y36" s="37"/>
      <c r="Z36" s="37"/>
      <c r="AA36" s="37"/>
      <c r="AB36" s="37"/>
    </row>
    <row r="37" spans="1:29" ht="15" customHeight="1" x14ac:dyDescent="0.2">
      <c r="A37" s="51"/>
      <c r="B37" s="50" t="s">
        <v>106</v>
      </c>
      <c r="C37" s="50" t="s">
        <v>107</v>
      </c>
      <c r="D37" s="49"/>
      <c r="E37" s="55"/>
      <c r="F37" s="55"/>
      <c r="G37" s="55"/>
      <c r="H37" s="55"/>
      <c r="I37" s="107">
        <v>3.7999999999999999E-2</v>
      </c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06">
        <v>3.7999999999999999E-2</v>
      </c>
      <c r="U37" s="38">
        <f>E37*I37</f>
        <v>0</v>
      </c>
      <c r="V37" s="38">
        <f>F37*I37</f>
        <v>0</v>
      </c>
      <c r="W37" s="38">
        <f>G37*T37</f>
        <v>0</v>
      </c>
      <c r="X37" s="38">
        <f>H37*T37</f>
        <v>0</v>
      </c>
      <c r="Y37" s="37"/>
      <c r="Z37" s="37"/>
      <c r="AA37" s="37"/>
      <c r="AB37" s="37"/>
    </row>
    <row r="38" spans="1:29" ht="15" customHeight="1" x14ac:dyDescent="0.2">
      <c r="A38" s="51"/>
      <c r="B38" s="50" t="s">
        <v>108</v>
      </c>
      <c r="C38" s="50" t="s">
        <v>109</v>
      </c>
      <c r="D38" s="49"/>
      <c r="E38" s="55"/>
      <c r="F38" s="55"/>
      <c r="G38" s="55"/>
      <c r="H38" s="55"/>
      <c r="I38" s="107">
        <v>1.4999999999999999E-2</v>
      </c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06">
        <v>1.7999999999999999E-2</v>
      </c>
      <c r="U38" s="38">
        <f>E38*I38</f>
        <v>0</v>
      </c>
      <c r="V38" s="38">
        <f>F38*I38</f>
        <v>0</v>
      </c>
      <c r="W38" s="38">
        <f>G38*T38</f>
        <v>0</v>
      </c>
      <c r="X38" s="38">
        <f>H38*T38</f>
        <v>0</v>
      </c>
      <c r="Y38" s="37"/>
      <c r="Z38" s="37"/>
      <c r="AA38" s="37"/>
      <c r="AB38" s="37"/>
    </row>
    <row r="39" spans="1:29" ht="15" customHeight="1" x14ac:dyDescent="0.2">
      <c r="A39" s="51"/>
      <c r="B39" s="50" t="s">
        <v>110</v>
      </c>
      <c r="C39" s="50" t="s">
        <v>111</v>
      </c>
      <c r="D39" s="49"/>
      <c r="E39" s="55"/>
      <c r="F39" s="55"/>
      <c r="G39" s="55"/>
      <c r="H39" s="55"/>
      <c r="I39" s="107">
        <v>8.0000000000000002E-3</v>
      </c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06">
        <v>8.0000000000000002E-3</v>
      </c>
      <c r="U39" s="38">
        <f>E39*I39</f>
        <v>0</v>
      </c>
      <c r="V39" s="38">
        <f>F39*I39</f>
        <v>0</v>
      </c>
      <c r="W39" s="38">
        <f>G39*T39</f>
        <v>0</v>
      </c>
      <c r="X39" s="38">
        <f>H39*T39</f>
        <v>0</v>
      </c>
      <c r="Y39" s="37"/>
      <c r="Z39" s="37"/>
      <c r="AA39" s="37"/>
      <c r="AB39" s="37"/>
    </row>
    <row r="40" spans="1:29" ht="15" customHeight="1" x14ac:dyDescent="0.2">
      <c r="A40" s="51"/>
      <c r="B40" s="50" t="s">
        <v>112</v>
      </c>
      <c r="C40" s="50" t="s">
        <v>113</v>
      </c>
      <c r="D40" s="49"/>
      <c r="E40" s="55"/>
      <c r="F40" s="55"/>
      <c r="G40" s="55"/>
      <c r="H40" s="55"/>
      <c r="I40" s="107">
        <v>2E-3</v>
      </c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06">
        <v>2E-3</v>
      </c>
      <c r="U40" s="38">
        <f>E40*I40</f>
        <v>0</v>
      </c>
      <c r="V40" s="38">
        <f>F40*I40</f>
        <v>0</v>
      </c>
      <c r="W40" s="38">
        <f>G40*T40</f>
        <v>0</v>
      </c>
      <c r="X40" s="38">
        <f>H40*T40</f>
        <v>0</v>
      </c>
      <c r="Y40" s="37"/>
      <c r="Z40" s="37"/>
      <c r="AA40" s="37"/>
      <c r="AB40" s="37"/>
      <c r="AC40" s="27"/>
    </row>
    <row r="41" spans="1:29" ht="15" customHeight="1" x14ac:dyDescent="0.2">
      <c r="A41" s="51"/>
      <c r="B41" s="50" t="s">
        <v>114</v>
      </c>
      <c r="C41" s="50" t="s">
        <v>115</v>
      </c>
      <c r="D41" s="49"/>
      <c r="E41" s="55"/>
      <c r="F41" s="55"/>
      <c r="G41" s="55"/>
      <c r="H41" s="55"/>
      <c r="I41" s="107">
        <v>1E-3</v>
      </c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06">
        <v>1E-3</v>
      </c>
      <c r="U41" s="38">
        <f>E41*I41</f>
        <v>0</v>
      </c>
      <c r="V41" s="38">
        <f>F41*I41</f>
        <v>0</v>
      </c>
      <c r="W41" s="38">
        <f>G41*T41</f>
        <v>0</v>
      </c>
      <c r="X41" s="38">
        <f>H41*T41</f>
        <v>0</v>
      </c>
      <c r="Y41" s="37"/>
      <c r="Z41" s="37"/>
      <c r="AA41" s="37"/>
      <c r="AB41" s="37"/>
    </row>
    <row r="42" spans="1:29" ht="15" customHeight="1" x14ac:dyDescent="0.2">
      <c r="A42" s="51"/>
      <c r="B42" s="50" t="s">
        <v>116</v>
      </c>
      <c r="C42" s="50" t="s">
        <v>117</v>
      </c>
      <c r="D42" s="49"/>
      <c r="E42" s="55"/>
      <c r="F42" s="55"/>
      <c r="G42" s="55"/>
      <c r="H42" s="55"/>
      <c r="I42" s="107">
        <v>1E-3</v>
      </c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06">
        <v>1E-3</v>
      </c>
      <c r="U42" s="38">
        <f>E42*I42</f>
        <v>0</v>
      </c>
      <c r="V42" s="38">
        <f>F42*I42</f>
        <v>0</v>
      </c>
      <c r="W42" s="38">
        <f>G42*T42</f>
        <v>0</v>
      </c>
      <c r="X42" s="38">
        <f>H42*T42</f>
        <v>0</v>
      </c>
      <c r="Y42" s="37"/>
      <c r="Z42" s="37"/>
      <c r="AA42" s="37"/>
      <c r="AB42" s="37"/>
    </row>
    <row r="43" spans="1:29" ht="15" customHeight="1" x14ac:dyDescent="0.2">
      <c r="A43" s="51"/>
      <c r="B43" s="50" t="s">
        <v>118</v>
      </c>
      <c r="C43" s="50" t="s">
        <v>119</v>
      </c>
      <c r="D43" s="49"/>
      <c r="E43" s="55"/>
      <c r="F43" s="55"/>
      <c r="G43" s="55"/>
      <c r="H43" s="55"/>
      <c r="I43" s="107">
        <v>1E-3</v>
      </c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06">
        <v>1E-3</v>
      </c>
      <c r="U43" s="38">
        <f>E43*I43</f>
        <v>0</v>
      </c>
      <c r="V43" s="38">
        <f>F43*I43</f>
        <v>0</v>
      </c>
      <c r="W43" s="38">
        <f>G43*T43</f>
        <v>0</v>
      </c>
      <c r="X43" s="38">
        <f>H43*T43</f>
        <v>0</v>
      </c>
      <c r="Y43" s="37"/>
      <c r="Z43" s="37"/>
      <c r="AA43" s="37"/>
      <c r="AB43" s="37"/>
    </row>
    <row r="44" spans="1:29" ht="15" customHeight="1" x14ac:dyDescent="0.2">
      <c r="A44" s="51"/>
      <c r="B44" s="50" t="s">
        <v>434</v>
      </c>
      <c r="C44" s="50" t="s">
        <v>404</v>
      </c>
      <c r="D44" s="49"/>
      <c r="E44" s="55"/>
      <c r="F44" s="55"/>
      <c r="G44" s="55"/>
      <c r="H44" s="55"/>
      <c r="I44" s="107">
        <v>1E-3</v>
      </c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06">
        <v>1E-3</v>
      </c>
      <c r="U44" s="38">
        <f>E44*I44</f>
        <v>0</v>
      </c>
      <c r="V44" s="38">
        <f>F44*I44</f>
        <v>0</v>
      </c>
      <c r="W44" s="38">
        <f>G44*T44</f>
        <v>0</v>
      </c>
      <c r="X44" s="38">
        <f>H44*T44</f>
        <v>0</v>
      </c>
      <c r="Y44" s="37"/>
      <c r="Z44" s="37"/>
      <c r="AA44" s="37"/>
      <c r="AB44" s="37"/>
    </row>
    <row r="45" spans="1:29" ht="15" customHeight="1" x14ac:dyDescent="0.2">
      <c r="A45" s="51"/>
      <c r="B45" s="50" t="s">
        <v>433</v>
      </c>
      <c r="C45" s="50" t="s">
        <v>432</v>
      </c>
      <c r="D45" s="49"/>
      <c r="E45" s="55"/>
      <c r="F45" s="55"/>
      <c r="G45" s="55"/>
      <c r="H45" s="55"/>
      <c r="I45" s="107">
        <v>1E-3</v>
      </c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06">
        <v>1E-3</v>
      </c>
      <c r="U45" s="38">
        <f>E45*I45</f>
        <v>0</v>
      </c>
      <c r="V45" s="38">
        <f>F45*I45</f>
        <v>0</v>
      </c>
      <c r="W45" s="38">
        <f>G45*T45</f>
        <v>0</v>
      </c>
      <c r="X45" s="38">
        <f>H45*T45</f>
        <v>0</v>
      </c>
      <c r="Y45" s="37"/>
      <c r="Z45" s="37"/>
      <c r="AA45" s="37"/>
      <c r="AB45" s="37"/>
    </row>
    <row r="46" spans="1:29" ht="15" customHeight="1" x14ac:dyDescent="0.2">
      <c r="A46" s="51"/>
      <c r="B46" s="50" t="s">
        <v>120</v>
      </c>
      <c r="C46" s="50" t="s">
        <v>121</v>
      </c>
      <c r="D46" s="49"/>
      <c r="E46" s="55"/>
      <c r="F46" s="55"/>
      <c r="G46" s="55"/>
      <c r="H46" s="55"/>
      <c r="I46" s="107">
        <v>1E-3</v>
      </c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06">
        <v>1E-3</v>
      </c>
      <c r="U46" s="38">
        <f>E46*I46</f>
        <v>0</v>
      </c>
      <c r="V46" s="38">
        <f>F46*I46</f>
        <v>0</v>
      </c>
      <c r="W46" s="38">
        <f>G46*T46</f>
        <v>0</v>
      </c>
      <c r="X46" s="38">
        <f>H46*T46</f>
        <v>0</v>
      </c>
      <c r="Y46" s="37"/>
      <c r="Z46" s="37"/>
      <c r="AA46" s="37"/>
      <c r="AB46" s="37"/>
    </row>
    <row r="47" spans="1:29" ht="15" customHeight="1" x14ac:dyDescent="0.2">
      <c r="A47" s="51"/>
      <c r="B47" s="50" t="s">
        <v>431</v>
      </c>
      <c r="C47" s="50" t="s">
        <v>430</v>
      </c>
      <c r="D47" s="49"/>
      <c r="E47" s="55"/>
      <c r="F47" s="55"/>
      <c r="G47" s="55"/>
      <c r="H47" s="55"/>
      <c r="I47" s="107">
        <v>1E-3</v>
      </c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06">
        <v>1E-3</v>
      </c>
      <c r="U47" s="38">
        <f>E47*I47</f>
        <v>0</v>
      </c>
      <c r="V47" s="38">
        <f>F47*I47</f>
        <v>0</v>
      </c>
      <c r="W47" s="38">
        <f>G47*T47</f>
        <v>0</v>
      </c>
      <c r="X47" s="38">
        <f>H47*T47</f>
        <v>0</v>
      </c>
      <c r="Y47" s="37"/>
      <c r="Z47" s="37"/>
      <c r="AA47" s="37"/>
      <c r="AB47" s="37"/>
    </row>
    <row r="48" spans="1:29" ht="15" customHeight="1" x14ac:dyDescent="0.2">
      <c r="A48" s="51"/>
      <c r="B48" s="50" t="s">
        <v>429</v>
      </c>
      <c r="C48" s="50" t="s">
        <v>428</v>
      </c>
      <c r="D48" s="49"/>
      <c r="E48" s="55"/>
      <c r="F48" s="55"/>
      <c r="G48" s="55"/>
      <c r="H48" s="55"/>
      <c r="I48" s="107">
        <v>1E-3</v>
      </c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06">
        <v>1E-3</v>
      </c>
      <c r="U48" s="38">
        <f>E48*I48</f>
        <v>0</v>
      </c>
      <c r="V48" s="38">
        <f>F48*I48</f>
        <v>0</v>
      </c>
      <c r="W48" s="38">
        <f>G48*T48</f>
        <v>0</v>
      </c>
      <c r="X48" s="38">
        <f>H48*T48</f>
        <v>0</v>
      </c>
      <c r="Y48" s="37"/>
      <c r="Z48" s="37"/>
      <c r="AA48" s="37"/>
      <c r="AB48" s="37"/>
    </row>
    <row r="49" spans="1:28" ht="15" customHeight="1" x14ac:dyDescent="0.2">
      <c r="A49" s="51"/>
      <c r="B49" s="50" t="s">
        <v>122</v>
      </c>
      <c r="C49" s="50" t="s">
        <v>123</v>
      </c>
      <c r="D49" s="49"/>
      <c r="E49" s="55"/>
      <c r="F49" s="55"/>
      <c r="G49" s="55"/>
      <c r="H49" s="55"/>
      <c r="I49" s="107">
        <v>1E-3</v>
      </c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06">
        <v>1E-3</v>
      </c>
      <c r="U49" s="38">
        <f>E49*I49</f>
        <v>0</v>
      </c>
      <c r="V49" s="38">
        <f>F49*I49</f>
        <v>0</v>
      </c>
      <c r="W49" s="38">
        <f>G49*T49</f>
        <v>0</v>
      </c>
      <c r="X49" s="38">
        <f>H49*T49</f>
        <v>0</v>
      </c>
      <c r="Y49" s="37"/>
      <c r="Z49" s="37"/>
      <c r="AA49" s="37"/>
      <c r="AB49" s="37"/>
    </row>
    <row r="50" spans="1:28" ht="15" customHeight="1" x14ac:dyDescent="0.2">
      <c r="A50" s="56" t="s">
        <v>427</v>
      </c>
      <c r="B50" s="50" t="s">
        <v>125</v>
      </c>
      <c r="C50" s="50" t="s">
        <v>126</v>
      </c>
      <c r="D50" s="50" t="s">
        <v>127</v>
      </c>
      <c r="E50" s="55"/>
      <c r="F50" s="55"/>
      <c r="G50" s="55"/>
      <c r="H50" s="55"/>
      <c r="I50" s="107">
        <v>0.1</v>
      </c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06">
        <v>0.1</v>
      </c>
      <c r="U50" s="38">
        <f>E50*I50</f>
        <v>0</v>
      </c>
      <c r="V50" s="38">
        <f>F50*I50</f>
        <v>0</v>
      </c>
      <c r="W50" s="38">
        <f>G50*T50</f>
        <v>0</v>
      </c>
      <c r="X50" s="38">
        <f>H50*T50</f>
        <v>0</v>
      </c>
      <c r="Y50" s="37">
        <f>SUM(U50:U59)</f>
        <v>0.1</v>
      </c>
      <c r="Z50" s="37">
        <f>SUM(V50:V59)</f>
        <v>0.1</v>
      </c>
      <c r="AA50" s="37">
        <f>SUM(W50:W59)</f>
        <v>0.1</v>
      </c>
      <c r="AB50" s="37">
        <f>SUM(X50:X59)</f>
        <v>0.1</v>
      </c>
    </row>
    <row r="51" spans="1:28" ht="15" customHeight="1" x14ac:dyDescent="0.2">
      <c r="A51" s="51"/>
      <c r="B51" s="50" t="s">
        <v>128</v>
      </c>
      <c r="C51" s="50" t="s">
        <v>129</v>
      </c>
      <c r="D51" s="50" t="s">
        <v>130</v>
      </c>
      <c r="E51" s="48">
        <v>1</v>
      </c>
      <c r="F51" s="48">
        <v>1</v>
      </c>
      <c r="G51" s="48">
        <v>1</v>
      </c>
      <c r="H51" s="47">
        <v>1</v>
      </c>
      <c r="I51" s="107">
        <v>0.1</v>
      </c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06">
        <v>0.1</v>
      </c>
      <c r="U51" s="38">
        <f>E51*I51</f>
        <v>0.1</v>
      </c>
      <c r="V51" s="38">
        <f>F51*I51</f>
        <v>0.1</v>
      </c>
      <c r="W51" s="38">
        <f>G51*T51</f>
        <v>0.1</v>
      </c>
      <c r="X51" s="38">
        <f>H51*T51</f>
        <v>0.1</v>
      </c>
      <c r="Y51" s="37"/>
      <c r="Z51" s="37"/>
      <c r="AA51" s="37"/>
      <c r="AB51" s="37"/>
    </row>
    <row r="52" spans="1:28" ht="15" customHeight="1" x14ac:dyDescent="0.2">
      <c r="A52" s="51"/>
      <c r="B52" s="50" t="s">
        <v>131</v>
      </c>
      <c r="C52" s="50" t="s">
        <v>132</v>
      </c>
      <c r="D52" s="50" t="s">
        <v>133</v>
      </c>
      <c r="E52" s="55"/>
      <c r="F52" s="55"/>
      <c r="G52" s="55"/>
      <c r="H52" s="55"/>
      <c r="I52" s="107">
        <v>0.1</v>
      </c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06">
        <v>0.1</v>
      </c>
      <c r="U52" s="38">
        <f>E52*I52</f>
        <v>0</v>
      </c>
      <c r="V52" s="38">
        <f>F52*I52</f>
        <v>0</v>
      </c>
      <c r="W52" s="38">
        <f>G52*T52</f>
        <v>0</v>
      </c>
      <c r="X52" s="38">
        <f>H52*T52</f>
        <v>0</v>
      </c>
      <c r="Y52" s="37"/>
      <c r="Z52" s="37"/>
      <c r="AA52" s="37"/>
      <c r="AB52" s="37"/>
    </row>
    <row r="53" spans="1:28" ht="15" customHeight="1" x14ac:dyDescent="0.2">
      <c r="A53" s="51"/>
      <c r="B53" s="50" t="s">
        <v>134</v>
      </c>
      <c r="C53" s="50" t="s">
        <v>270</v>
      </c>
      <c r="D53" s="50" t="s">
        <v>312</v>
      </c>
      <c r="E53" s="55"/>
      <c r="F53" s="55"/>
      <c r="G53" s="55"/>
      <c r="H53" s="55"/>
      <c r="I53" s="107">
        <v>0.1</v>
      </c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06">
        <v>0.1</v>
      </c>
      <c r="U53" s="38">
        <f>E53*I53</f>
        <v>0</v>
      </c>
      <c r="V53" s="38">
        <f>F53*I53</f>
        <v>0</v>
      </c>
      <c r="W53" s="38">
        <f>G53*T53</f>
        <v>0</v>
      </c>
      <c r="X53" s="38">
        <f>H53*T53</f>
        <v>0</v>
      </c>
      <c r="Y53" s="37"/>
      <c r="Z53" s="37"/>
      <c r="AA53" s="37"/>
      <c r="AB53" s="37"/>
    </row>
    <row r="54" spans="1:28" ht="26.85" customHeight="1" x14ac:dyDescent="0.2">
      <c r="A54" s="51"/>
      <c r="B54" s="50" t="s">
        <v>135</v>
      </c>
      <c r="C54" s="50" t="s">
        <v>136</v>
      </c>
      <c r="D54" s="50" t="s">
        <v>137</v>
      </c>
      <c r="E54" s="55"/>
      <c r="F54" s="55"/>
      <c r="G54" s="55"/>
      <c r="H54" s="55"/>
      <c r="I54" s="107">
        <v>0.1</v>
      </c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06">
        <v>0.1</v>
      </c>
      <c r="U54" s="38">
        <f>E54*I54</f>
        <v>0</v>
      </c>
      <c r="V54" s="38">
        <f>F54*I54</f>
        <v>0</v>
      </c>
      <c r="W54" s="38">
        <f>G54*T54</f>
        <v>0</v>
      </c>
      <c r="X54" s="38">
        <f>H54*T54</f>
        <v>0</v>
      </c>
      <c r="Y54" s="37"/>
      <c r="Z54" s="37"/>
      <c r="AA54" s="37"/>
      <c r="AB54" s="37"/>
    </row>
    <row r="55" spans="1:28" ht="25.5" x14ac:dyDescent="0.2">
      <c r="A55" s="51"/>
      <c r="B55" s="50" t="s">
        <v>138</v>
      </c>
      <c r="C55" s="50" t="s">
        <v>139</v>
      </c>
      <c r="D55" s="50" t="s">
        <v>140</v>
      </c>
      <c r="E55" s="55"/>
      <c r="F55" s="55"/>
      <c r="G55" s="55"/>
      <c r="H55" s="55"/>
      <c r="I55" s="107">
        <v>0.1</v>
      </c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06">
        <v>0.1</v>
      </c>
      <c r="U55" s="38">
        <f>E55*I55</f>
        <v>0</v>
      </c>
      <c r="V55" s="38">
        <f>F55*I55</f>
        <v>0</v>
      </c>
      <c r="W55" s="38">
        <f>G55*T55</f>
        <v>0</v>
      </c>
      <c r="X55" s="38">
        <f>H55*T55</f>
        <v>0</v>
      </c>
      <c r="Y55" s="37"/>
      <c r="Z55" s="37"/>
      <c r="AA55" s="37"/>
      <c r="AB55" s="37"/>
    </row>
    <row r="56" spans="1:28" ht="25.5" x14ac:dyDescent="0.2">
      <c r="A56" s="51"/>
      <c r="B56" s="50" t="s">
        <v>141</v>
      </c>
      <c r="C56" s="50" t="s">
        <v>142</v>
      </c>
      <c r="D56" s="50" t="s">
        <v>143</v>
      </c>
      <c r="E56" s="55"/>
      <c r="F56" s="55"/>
      <c r="G56" s="55"/>
      <c r="H56" s="55"/>
      <c r="I56" s="107">
        <v>0.1</v>
      </c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06">
        <v>0.1</v>
      </c>
      <c r="U56" s="38">
        <f>E56*I56</f>
        <v>0</v>
      </c>
      <c r="V56" s="38">
        <f>F56*I56</f>
        <v>0</v>
      </c>
      <c r="W56" s="38">
        <f>G56*T56</f>
        <v>0</v>
      </c>
      <c r="X56" s="38">
        <f>H56*T56</f>
        <v>0</v>
      </c>
      <c r="Y56" s="37"/>
      <c r="Z56" s="37"/>
      <c r="AA56" s="37"/>
      <c r="AB56" s="37"/>
    </row>
    <row r="57" spans="1:28" x14ac:dyDescent="0.2">
      <c r="A57" s="51"/>
      <c r="B57" s="50" t="s">
        <v>425</v>
      </c>
      <c r="C57" s="50" t="s">
        <v>313</v>
      </c>
      <c r="D57" s="50" t="s">
        <v>313</v>
      </c>
      <c r="E57" s="55"/>
      <c r="F57" s="55"/>
      <c r="G57" s="55"/>
      <c r="H57" s="55"/>
      <c r="I57" s="107">
        <v>0.1</v>
      </c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06">
        <v>0.1</v>
      </c>
      <c r="U57" s="38">
        <f>E57*I57</f>
        <v>0</v>
      </c>
      <c r="V57" s="38">
        <f>F57*I57</f>
        <v>0</v>
      </c>
      <c r="W57" s="38">
        <f>G57*T57</f>
        <v>0</v>
      </c>
      <c r="X57" s="38">
        <f>H57*T57</f>
        <v>0</v>
      </c>
      <c r="Y57" s="37"/>
      <c r="Z57" s="37"/>
      <c r="AA57" s="37"/>
      <c r="AB57" s="37"/>
    </row>
    <row r="58" spans="1:28" x14ac:dyDescent="0.2">
      <c r="A58" s="51"/>
      <c r="B58" s="50" t="s">
        <v>424</v>
      </c>
      <c r="C58" s="50" t="s">
        <v>358</v>
      </c>
      <c r="D58" s="50" t="s">
        <v>358</v>
      </c>
      <c r="E58" s="55"/>
      <c r="F58" s="55"/>
      <c r="G58" s="55"/>
      <c r="H58" s="55"/>
      <c r="I58" s="107">
        <v>0.1</v>
      </c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06">
        <v>0.1</v>
      </c>
      <c r="U58" s="38">
        <f>E58*I58</f>
        <v>0</v>
      </c>
      <c r="V58" s="38">
        <f>F58*I58</f>
        <v>0</v>
      </c>
      <c r="W58" s="38">
        <f>G58*T58</f>
        <v>0</v>
      </c>
      <c r="X58" s="38">
        <f>H58*T58</f>
        <v>0</v>
      </c>
      <c r="Y58" s="37"/>
      <c r="Z58" s="37"/>
      <c r="AA58" s="37"/>
      <c r="AB58" s="37"/>
    </row>
    <row r="59" spans="1:28" x14ac:dyDescent="0.2">
      <c r="A59" s="51"/>
      <c r="B59" s="50" t="s">
        <v>423</v>
      </c>
      <c r="C59" s="50" t="s">
        <v>422</v>
      </c>
      <c r="D59" s="50" t="s">
        <v>421</v>
      </c>
      <c r="E59" s="55"/>
      <c r="F59" s="55"/>
      <c r="G59" s="55"/>
      <c r="H59" s="55"/>
      <c r="I59" s="107">
        <v>0.1</v>
      </c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06">
        <v>0.1</v>
      </c>
      <c r="U59" s="38">
        <f>E59*I59</f>
        <v>0</v>
      </c>
      <c r="V59" s="38">
        <f>F59*I59</f>
        <v>0</v>
      </c>
      <c r="W59" s="38">
        <f>G59*T59</f>
        <v>0</v>
      </c>
      <c r="X59" s="38">
        <f>H59*T59</f>
        <v>0</v>
      </c>
      <c r="Y59" s="37"/>
      <c r="Z59" s="37"/>
      <c r="AA59" s="37"/>
      <c r="AB59" s="37"/>
    </row>
    <row r="60" spans="1:28" ht="15" customHeight="1" x14ac:dyDescent="0.2">
      <c r="A60" s="110" t="s">
        <v>426</v>
      </c>
      <c r="B60" s="50" t="s">
        <v>125</v>
      </c>
      <c r="C60" s="50" t="s">
        <v>126</v>
      </c>
      <c r="D60" s="50" t="s">
        <v>127</v>
      </c>
      <c r="E60" s="55"/>
      <c r="F60" s="55"/>
      <c r="G60" s="55"/>
      <c r="H60" s="55"/>
      <c r="I60" s="107">
        <v>0.1</v>
      </c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06">
        <v>0.1</v>
      </c>
      <c r="U60" s="38">
        <f>E60*I60</f>
        <v>0</v>
      </c>
      <c r="V60" s="38">
        <f>F60*I60</f>
        <v>0</v>
      </c>
      <c r="W60" s="38">
        <f>G60*T60</f>
        <v>0</v>
      </c>
      <c r="X60" s="38">
        <f>H60*T60</f>
        <v>0</v>
      </c>
      <c r="Y60" s="37">
        <f>SUM(U60:U69)</f>
        <v>0.1</v>
      </c>
      <c r="Z60" s="37">
        <f>SUM(V60:V69)</f>
        <v>0.1</v>
      </c>
      <c r="AA60" s="37">
        <f>SUM(W60:W69)</f>
        <v>0.1</v>
      </c>
      <c r="AB60" s="37">
        <f>SUM(X60:X69)</f>
        <v>0.1</v>
      </c>
    </row>
    <row r="61" spans="1:28" ht="15" customHeight="1" x14ac:dyDescent="0.2">
      <c r="A61" s="110"/>
      <c r="B61" s="50" t="s">
        <v>128</v>
      </c>
      <c r="C61" s="50" t="s">
        <v>129</v>
      </c>
      <c r="D61" s="50" t="s">
        <v>130</v>
      </c>
      <c r="E61" s="48">
        <v>1</v>
      </c>
      <c r="F61" s="48">
        <v>1</v>
      </c>
      <c r="G61" s="48">
        <v>1</v>
      </c>
      <c r="H61" s="47">
        <v>1</v>
      </c>
      <c r="I61" s="107">
        <v>0.1</v>
      </c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06">
        <v>0.1</v>
      </c>
      <c r="U61" s="38">
        <f>E61*I61</f>
        <v>0.1</v>
      </c>
      <c r="V61" s="38">
        <f>F61*I61</f>
        <v>0.1</v>
      </c>
      <c r="W61" s="38">
        <f>G61*T61</f>
        <v>0.1</v>
      </c>
      <c r="X61" s="38">
        <f>H61*T61</f>
        <v>0.1</v>
      </c>
      <c r="Y61" s="37"/>
      <c r="Z61" s="37"/>
      <c r="AA61" s="37"/>
      <c r="AB61" s="37"/>
    </row>
    <row r="62" spans="1:28" ht="15" customHeight="1" x14ac:dyDescent="0.2">
      <c r="A62" s="110"/>
      <c r="B62" s="50" t="s">
        <v>131</v>
      </c>
      <c r="C62" s="50" t="s">
        <v>132</v>
      </c>
      <c r="D62" s="50" t="s">
        <v>133</v>
      </c>
      <c r="E62" s="55"/>
      <c r="F62" s="55"/>
      <c r="G62" s="55"/>
      <c r="H62" s="55"/>
      <c r="I62" s="107">
        <v>0.1</v>
      </c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06">
        <v>0.1</v>
      </c>
      <c r="U62" s="38">
        <f>E62*I62</f>
        <v>0</v>
      </c>
      <c r="V62" s="38">
        <f>F62*I62</f>
        <v>0</v>
      </c>
      <c r="W62" s="38">
        <f>G62*T62</f>
        <v>0</v>
      </c>
      <c r="X62" s="38">
        <f>H62*T62</f>
        <v>0</v>
      </c>
      <c r="Y62" s="37"/>
      <c r="Z62" s="37"/>
      <c r="AA62" s="37"/>
      <c r="AB62" s="37"/>
    </row>
    <row r="63" spans="1:28" ht="15" customHeight="1" x14ac:dyDescent="0.2">
      <c r="A63" s="110"/>
      <c r="B63" s="50" t="s">
        <v>134</v>
      </c>
      <c r="C63" s="50" t="s">
        <v>270</v>
      </c>
      <c r="D63" s="50" t="s">
        <v>312</v>
      </c>
      <c r="E63" s="55"/>
      <c r="F63" s="55"/>
      <c r="G63" s="55"/>
      <c r="H63" s="55"/>
      <c r="I63" s="107">
        <v>0.1</v>
      </c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06">
        <v>0.1</v>
      </c>
      <c r="U63" s="38">
        <f>E63*I63</f>
        <v>0</v>
      </c>
      <c r="V63" s="38">
        <f>F63*I63</f>
        <v>0</v>
      </c>
      <c r="W63" s="38">
        <f>G63*T63</f>
        <v>0</v>
      </c>
      <c r="X63" s="38">
        <f>H63*T63</f>
        <v>0</v>
      </c>
      <c r="Y63" s="37"/>
      <c r="Z63" s="37"/>
      <c r="AA63" s="37"/>
      <c r="AB63" s="37"/>
    </row>
    <row r="64" spans="1:28" ht="26.85" customHeight="1" x14ac:dyDescent="0.2">
      <c r="A64" s="110"/>
      <c r="B64" s="50" t="s">
        <v>135</v>
      </c>
      <c r="C64" s="50" t="s">
        <v>136</v>
      </c>
      <c r="D64" s="50" t="s">
        <v>137</v>
      </c>
      <c r="E64" s="55"/>
      <c r="F64" s="55"/>
      <c r="G64" s="55"/>
      <c r="H64" s="55"/>
      <c r="I64" s="107">
        <v>0.1</v>
      </c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06">
        <v>0.1</v>
      </c>
      <c r="U64" s="38">
        <f>E64*I64</f>
        <v>0</v>
      </c>
      <c r="V64" s="38">
        <f>F64*I64</f>
        <v>0</v>
      </c>
      <c r="W64" s="38">
        <f>G64*T64</f>
        <v>0</v>
      </c>
      <c r="X64" s="38">
        <f>H64*T64</f>
        <v>0</v>
      </c>
      <c r="Y64" s="37"/>
      <c r="Z64" s="37"/>
      <c r="AA64" s="37"/>
      <c r="AB64" s="37"/>
    </row>
    <row r="65" spans="1:37" ht="25.5" x14ac:dyDescent="0.2">
      <c r="A65" s="110"/>
      <c r="B65" s="50" t="s">
        <v>138</v>
      </c>
      <c r="C65" s="50" t="s">
        <v>139</v>
      </c>
      <c r="D65" s="50" t="s">
        <v>140</v>
      </c>
      <c r="E65" s="55"/>
      <c r="F65" s="55"/>
      <c r="G65" s="55"/>
      <c r="H65" s="55"/>
      <c r="I65" s="107">
        <v>0.1</v>
      </c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06">
        <v>0.1</v>
      </c>
      <c r="U65" s="38">
        <f>E65*I65</f>
        <v>0</v>
      </c>
      <c r="V65" s="38">
        <f>F65*I65</f>
        <v>0</v>
      </c>
      <c r="W65" s="38">
        <f>G65*T65</f>
        <v>0</v>
      </c>
      <c r="X65" s="38">
        <f>H65*T65</f>
        <v>0</v>
      </c>
      <c r="Y65" s="37"/>
      <c r="Z65" s="37"/>
      <c r="AA65" s="37"/>
      <c r="AB65" s="37"/>
    </row>
    <row r="66" spans="1:37" ht="25.5" x14ac:dyDescent="0.2">
      <c r="A66" s="110"/>
      <c r="B66" s="50" t="s">
        <v>141</v>
      </c>
      <c r="C66" s="50" t="s">
        <v>142</v>
      </c>
      <c r="D66" s="50" t="s">
        <v>143</v>
      </c>
      <c r="E66" s="55"/>
      <c r="F66" s="55"/>
      <c r="G66" s="55"/>
      <c r="H66" s="55"/>
      <c r="I66" s="107">
        <v>0.1</v>
      </c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06">
        <v>0.1</v>
      </c>
      <c r="U66" s="38">
        <f>E66*I66</f>
        <v>0</v>
      </c>
      <c r="V66" s="38">
        <f>F66*I66</f>
        <v>0</v>
      </c>
      <c r="W66" s="38">
        <f>G66*T66</f>
        <v>0</v>
      </c>
      <c r="X66" s="38">
        <f>H66*T66</f>
        <v>0</v>
      </c>
      <c r="Y66" s="37"/>
      <c r="Z66" s="37"/>
      <c r="AA66" s="37"/>
      <c r="AB66" s="37"/>
    </row>
    <row r="67" spans="1:37" x14ac:dyDescent="0.2">
      <c r="A67" s="110"/>
      <c r="B67" s="50" t="s">
        <v>425</v>
      </c>
      <c r="C67" s="50" t="s">
        <v>313</v>
      </c>
      <c r="D67" s="50" t="s">
        <v>313</v>
      </c>
      <c r="E67" s="55"/>
      <c r="F67" s="55"/>
      <c r="G67" s="55"/>
      <c r="H67" s="55"/>
      <c r="I67" s="107">
        <v>0.1</v>
      </c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06">
        <v>0.1</v>
      </c>
      <c r="U67" s="38">
        <f>E67*I67</f>
        <v>0</v>
      </c>
      <c r="V67" s="38">
        <f>F67*I67</f>
        <v>0</v>
      </c>
      <c r="W67" s="38">
        <f>G67*T67</f>
        <v>0</v>
      </c>
      <c r="X67" s="38">
        <f>H67*T67</f>
        <v>0</v>
      </c>
      <c r="Y67" s="37"/>
      <c r="Z67" s="37"/>
      <c r="AA67" s="37"/>
      <c r="AB67" s="37"/>
    </row>
    <row r="68" spans="1:37" x14ac:dyDescent="0.2">
      <c r="A68" s="110"/>
      <c r="B68" s="50" t="s">
        <v>424</v>
      </c>
      <c r="C68" s="50" t="s">
        <v>358</v>
      </c>
      <c r="D68" s="50" t="s">
        <v>358</v>
      </c>
      <c r="E68" s="55"/>
      <c r="F68" s="55"/>
      <c r="G68" s="55"/>
      <c r="H68" s="55"/>
      <c r="I68" s="107">
        <v>0.1</v>
      </c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06">
        <v>0.1</v>
      </c>
      <c r="U68" s="38">
        <f>E68*I68</f>
        <v>0</v>
      </c>
      <c r="V68" s="38">
        <f>F68*I68</f>
        <v>0</v>
      </c>
      <c r="W68" s="38">
        <f>G68*T68</f>
        <v>0</v>
      </c>
      <c r="X68" s="38">
        <f>H68*T68</f>
        <v>0</v>
      </c>
      <c r="Y68" s="37"/>
      <c r="Z68" s="37"/>
      <c r="AA68" s="37"/>
      <c r="AB68" s="37"/>
    </row>
    <row r="69" spans="1:37" x14ac:dyDescent="0.2">
      <c r="A69" s="110"/>
      <c r="B69" s="50" t="s">
        <v>423</v>
      </c>
      <c r="C69" s="50" t="s">
        <v>422</v>
      </c>
      <c r="D69" s="50" t="s">
        <v>421</v>
      </c>
      <c r="E69" s="55"/>
      <c r="F69" s="55"/>
      <c r="G69" s="55"/>
      <c r="H69" s="55"/>
      <c r="I69" s="107">
        <v>0.1</v>
      </c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06">
        <v>0.1</v>
      </c>
      <c r="U69" s="38">
        <f>E69*I69</f>
        <v>0</v>
      </c>
      <c r="V69" s="38">
        <f>F69*I69</f>
        <v>0</v>
      </c>
      <c r="W69" s="38">
        <f>G69*T69</f>
        <v>0</v>
      </c>
      <c r="X69" s="38">
        <f>H69*T69</f>
        <v>0</v>
      </c>
      <c r="Y69" s="37"/>
      <c r="Z69" s="37"/>
      <c r="AA69" s="37"/>
      <c r="AB69" s="37"/>
    </row>
    <row r="70" spans="1:37" ht="28.5" customHeight="1" x14ac:dyDescent="0.2">
      <c r="A70" s="108" t="s">
        <v>420</v>
      </c>
      <c r="B70" s="50" t="s">
        <v>144</v>
      </c>
      <c r="C70" s="151" t="s">
        <v>145</v>
      </c>
      <c r="D70" s="50" t="s">
        <v>146</v>
      </c>
      <c r="E70" s="55"/>
      <c r="F70" s="55"/>
      <c r="G70" s="55"/>
      <c r="H70" s="55"/>
      <c r="I70" s="107">
        <v>0.5</v>
      </c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06">
        <v>0.5</v>
      </c>
      <c r="U70" s="38">
        <f>E70*I70</f>
        <v>0</v>
      </c>
      <c r="V70" s="38">
        <f>F70*I70</f>
        <v>0</v>
      </c>
      <c r="W70" s="38">
        <f>G70*T70</f>
        <v>0</v>
      </c>
      <c r="X70" s="38">
        <f>H70*T70</f>
        <v>0</v>
      </c>
      <c r="Y70" s="37">
        <f>SUM(U70:U71)</f>
        <v>0.5</v>
      </c>
      <c r="Z70" s="37">
        <f>SUM(V70:V71)</f>
        <v>0.5</v>
      </c>
      <c r="AA70" s="37">
        <f>SUM(W70:W71)</f>
        <v>0.5</v>
      </c>
      <c r="AB70" s="37">
        <f>SUM(X70:X71)</f>
        <v>0.5</v>
      </c>
    </row>
    <row r="71" spans="1:37" ht="13.5" customHeight="1" x14ac:dyDescent="0.2">
      <c r="A71" s="108"/>
      <c r="B71" s="50" t="s">
        <v>147</v>
      </c>
      <c r="C71" s="151" t="s">
        <v>148</v>
      </c>
      <c r="D71" s="50"/>
      <c r="E71" s="48">
        <v>1</v>
      </c>
      <c r="F71" s="48">
        <v>1</v>
      </c>
      <c r="G71" s="48">
        <v>1</v>
      </c>
      <c r="H71" s="47">
        <v>1</v>
      </c>
      <c r="I71" s="107">
        <v>0.5</v>
      </c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06">
        <v>0.5</v>
      </c>
      <c r="U71" s="38">
        <f>E71*I71</f>
        <v>0.5</v>
      </c>
      <c r="V71" s="38">
        <f>F71*I71</f>
        <v>0.5</v>
      </c>
      <c r="W71" s="38">
        <f>G71*T71</f>
        <v>0.5</v>
      </c>
      <c r="X71" s="38">
        <f>H71*T71</f>
        <v>0.5</v>
      </c>
      <c r="Y71" s="37"/>
      <c r="Z71" s="37"/>
      <c r="AA71" s="37"/>
      <c r="AB71" s="37"/>
    </row>
    <row r="72" spans="1:37" x14ac:dyDescent="0.2">
      <c r="A72" s="108" t="s">
        <v>149</v>
      </c>
      <c r="B72" s="50" t="s">
        <v>150</v>
      </c>
      <c r="C72" s="151" t="s">
        <v>145</v>
      </c>
      <c r="D72" s="50"/>
      <c r="E72" s="55"/>
      <c r="F72" s="55"/>
      <c r="G72" s="55"/>
      <c r="H72" s="150"/>
      <c r="I72" s="107">
        <v>0.5</v>
      </c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06">
        <v>0.5</v>
      </c>
      <c r="U72" s="38">
        <f>E72*I72</f>
        <v>0</v>
      </c>
      <c r="V72" s="38">
        <f>F72*I72</f>
        <v>0</v>
      </c>
      <c r="W72" s="38">
        <f>G72*T72</f>
        <v>0</v>
      </c>
      <c r="X72" s="38">
        <f>H72*T72</f>
        <v>0</v>
      </c>
      <c r="Y72" s="37">
        <f>SUM(U72:U73)</f>
        <v>0.5</v>
      </c>
      <c r="Z72" s="37">
        <f>SUM(V72:V73)</f>
        <v>0.5</v>
      </c>
      <c r="AA72" s="37">
        <f>SUM(W72:W73)</f>
        <v>0.5</v>
      </c>
      <c r="AB72" s="37">
        <f>SUM(X72:X73)</f>
        <v>0.5</v>
      </c>
    </row>
    <row r="73" spans="1:37" s="129" customFormat="1" x14ac:dyDescent="0.2">
      <c r="A73" s="105"/>
      <c r="B73" s="43" t="s">
        <v>151</v>
      </c>
      <c r="C73" s="148" t="s">
        <v>148</v>
      </c>
      <c r="D73" s="43"/>
      <c r="E73" s="147">
        <v>1</v>
      </c>
      <c r="F73" s="147">
        <v>1</v>
      </c>
      <c r="G73" s="147">
        <v>1</v>
      </c>
      <c r="H73" s="146">
        <v>1</v>
      </c>
      <c r="I73" s="145">
        <v>0.5</v>
      </c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3">
        <v>0.5</v>
      </c>
      <c r="U73" s="142">
        <f>E73*I73</f>
        <v>0.5</v>
      </c>
      <c r="V73" s="142">
        <f>F73*I73</f>
        <v>0.5</v>
      </c>
      <c r="W73" s="142">
        <f>G73*T73</f>
        <v>0.5</v>
      </c>
      <c r="X73" s="142">
        <f>H73*T73</f>
        <v>0.5</v>
      </c>
      <c r="Y73" s="59"/>
      <c r="Z73" s="59"/>
      <c r="AA73" s="59"/>
      <c r="AB73" s="59"/>
      <c r="AC73" s="52"/>
    </row>
    <row r="74" spans="1:37" ht="25.5" x14ac:dyDescent="0.2">
      <c r="A74" s="36"/>
      <c r="B74" s="35"/>
      <c r="C74" s="35"/>
      <c r="D74" s="34" t="s">
        <v>152</v>
      </c>
      <c r="E74" s="33"/>
      <c r="F74" s="33"/>
      <c r="G74" s="33"/>
      <c r="H74" s="33"/>
    </row>
    <row r="75" spans="1:37" ht="13.5" thickBot="1" x14ac:dyDescent="0.25"/>
    <row r="76" spans="1:37" s="23" customFormat="1" ht="14.25" customHeight="1" thickBot="1" x14ac:dyDescent="0.25">
      <c r="A76" s="22"/>
      <c r="B76" s="22"/>
      <c r="C76" s="22"/>
      <c r="D76" s="32" t="s">
        <v>387</v>
      </c>
      <c r="E76" s="31">
        <f>ROUND(SUM(E84:I84),3)</f>
        <v>0</v>
      </c>
      <c r="F76" s="30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s="23" customFormat="1" ht="4.5" customHeigh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s="23" customFormat="1" ht="25.5" x14ac:dyDescent="0.2">
      <c r="A78" s="22"/>
      <c r="B78" s="22"/>
      <c r="C78" s="22"/>
      <c r="D78" s="22" t="s">
        <v>386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s="23" customForma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s="27" customFormat="1" ht="25.5" hidden="1" customHeight="1" x14ac:dyDescent="0.2">
      <c r="A80" s="29"/>
      <c r="B80" s="29"/>
      <c r="C80" s="29"/>
      <c r="D80" s="29" t="s">
        <v>153</v>
      </c>
      <c r="E80" s="28">
        <v>12</v>
      </c>
      <c r="F80" s="28"/>
      <c r="G80" s="28">
        <v>18</v>
      </c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9"/>
      <c r="V80" s="28"/>
      <c r="W80" s="28"/>
      <c r="X80" s="28"/>
      <c r="Y80" s="28"/>
    </row>
    <row r="81" spans="1:37" s="23" customFormat="1" ht="25.5" hidden="1" customHeight="1" x14ac:dyDescent="0.2">
      <c r="A81" s="22"/>
      <c r="B81" s="22"/>
      <c r="C81" s="25"/>
      <c r="D81" s="25" t="s">
        <v>154</v>
      </c>
      <c r="E81" s="26">
        <f>PRODUCT(Y$14:Y73)</f>
        <v>1.2911700000000002E-4</v>
      </c>
      <c r="F81" s="26">
        <f>PRODUCT(Z$14:Z73)</f>
        <v>1.2911700000000002E-4</v>
      </c>
      <c r="G81" s="26">
        <f>PRODUCT(AA$14:AA73)</f>
        <v>1.2911700000000002E-4</v>
      </c>
      <c r="H81" s="26">
        <f>PRODUCT(AB$14:AB73)</f>
        <v>1.2911700000000002E-4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s="23" customFormat="1" ht="25.5" hidden="1" customHeight="1" x14ac:dyDescent="0.2">
      <c r="A82" s="22"/>
      <c r="B82" s="22"/>
      <c r="C82" s="22"/>
      <c r="D82" s="25" t="s">
        <v>155</v>
      </c>
      <c r="E82" s="26">
        <f>E81*I$13</f>
        <v>3.8735100000000001E-5</v>
      </c>
      <c r="F82" s="26">
        <f>F81*I$13</f>
        <v>3.8735100000000001E-5</v>
      </c>
      <c r="G82" s="26">
        <f>G81*T$13</f>
        <v>9.038190000000001E-5</v>
      </c>
      <c r="H82" s="26">
        <f>H81*T$13</f>
        <v>9.038190000000001E-5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s="23" customFormat="1" ht="25.5" hidden="1" customHeight="1" x14ac:dyDescent="0.2">
      <c r="A83" s="22"/>
      <c r="B83" s="22"/>
      <c r="C83" s="25"/>
      <c r="D83" s="25" t="s">
        <v>156</v>
      </c>
      <c r="E83" s="26">
        <f>E82*E74</f>
        <v>0</v>
      </c>
      <c r="F83" s="26">
        <f>F82*F74</f>
        <v>0</v>
      </c>
      <c r="G83" s="26">
        <f>G82*G74</f>
        <v>0</v>
      </c>
      <c r="H83" s="26">
        <f>H82*H74</f>
        <v>0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s="23" customFormat="1" ht="25.5" hidden="1" customHeight="1" x14ac:dyDescent="0.2">
      <c r="A84" s="22"/>
      <c r="B84" s="22"/>
      <c r="C84" s="25"/>
      <c r="D84" s="25" t="s">
        <v>157</v>
      </c>
      <c r="E84" s="26">
        <f>(E83*E80+F83)/E80</f>
        <v>0</v>
      </c>
      <c r="F84" s="22"/>
      <c r="G84" s="26">
        <f>(G83*G80+H83)/G80</f>
        <v>0</v>
      </c>
      <c r="H84" s="22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s="23" customFormat="1" ht="25.5" hidden="1" customHeight="1" x14ac:dyDescent="0.2">
      <c r="A85" s="22"/>
      <c r="B85" s="22"/>
      <c r="C85" s="25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s="23" customFormat="1" hidden="1" x14ac:dyDescent="0.2">
      <c r="A86" s="22"/>
      <c r="B86" s="22"/>
      <c r="C86" s="22"/>
      <c r="D86" s="24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s="23" customFormat="1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s="23" customForma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</sheetData>
  <sheetProtection selectLockedCells="1"/>
  <mergeCells count="39">
    <mergeCell ref="A28:A49"/>
    <mergeCell ref="E12:F12"/>
    <mergeCell ref="A50:A59"/>
    <mergeCell ref="A14:A24"/>
    <mergeCell ref="I11:T11"/>
    <mergeCell ref="U11:X11"/>
    <mergeCell ref="G12:H12"/>
    <mergeCell ref="E11:H11"/>
    <mergeCell ref="A11:D11"/>
    <mergeCell ref="C1:H1"/>
    <mergeCell ref="C8:H8"/>
    <mergeCell ref="C9:H9"/>
    <mergeCell ref="C10:H10"/>
    <mergeCell ref="C7:H7"/>
    <mergeCell ref="E76:F76"/>
    <mergeCell ref="C6:H6"/>
    <mergeCell ref="Y11:AB11"/>
    <mergeCell ref="U12:V12"/>
    <mergeCell ref="W12:X12"/>
    <mergeCell ref="Y12:Z12"/>
    <mergeCell ref="AA12:AB12"/>
    <mergeCell ref="C2:H2"/>
    <mergeCell ref="C3:H3"/>
    <mergeCell ref="C4:H4"/>
    <mergeCell ref="C5:H5"/>
    <mergeCell ref="A4:B4"/>
    <mergeCell ref="A2:B2"/>
    <mergeCell ref="A3:B3"/>
    <mergeCell ref="A5:B5"/>
    <mergeCell ref="A6:B6"/>
    <mergeCell ref="A8:B8"/>
    <mergeCell ref="A9:B9"/>
    <mergeCell ref="A10:B10"/>
    <mergeCell ref="A72:A73"/>
    <mergeCell ref="A70:A71"/>
    <mergeCell ref="A25:A27"/>
    <mergeCell ref="A12:D12"/>
    <mergeCell ref="A60:A69"/>
    <mergeCell ref="A7:B7"/>
  </mergeCells>
  <dataValidations count="2"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74:H74">
      <formula1>IF(ISNUMBER(E74),AND(E74=ROUND(E74,3),E74&gt;=0),FALSE)</formula1>
    </dataValidation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72:H72 E62:H70 E52:H60 E15:H25 G26:H26 E27:F27 E28:H32 E34:H50">
      <formula1>IF(ISNUMBER(E15),AND(E15=ROUND(E15,3),E15&gt;0),FALSE)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zoomScale="75" zoomScaleNormal="75" workbookViewId="0">
      <pane xSplit="2" ySplit="13" topLeftCell="C23" activePane="bottomRight" state="frozen"/>
      <selection pane="topRight" activeCell="C1" sqref="C1"/>
      <selection pane="bottomLeft" activeCell="A14" sqref="A14"/>
      <selection pane="bottomRight" activeCell="I1" sqref="I1:S65536"/>
    </sheetView>
  </sheetViews>
  <sheetFormatPr defaultRowHeight="12.75" x14ac:dyDescent="0.2"/>
  <cols>
    <col min="1" max="1" width="17.85546875" style="164" customWidth="1"/>
    <col min="2" max="3" width="11.5703125" style="164" customWidth="1"/>
    <col min="4" max="4" width="62.7109375" style="164" customWidth="1"/>
    <col min="5" max="8" width="14.7109375" style="164" customWidth="1"/>
    <col min="9" max="10" width="12.28515625" style="22" customWidth="1"/>
    <col min="11" max="18" width="9.28515625" style="22" hidden="1" customWidth="1"/>
    <col min="19" max="19" width="15.140625" style="22" customWidth="1"/>
    <col min="20" max="16384" width="9.140625" style="164"/>
  </cols>
  <sheetData>
    <row r="1" spans="1:19" x14ac:dyDescent="0.2">
      <c r="A1" s="217" t="s">
        <v>48</v>
      </c>
      <c r="B1" s="216"/>
      <c r="C1" s="215"/>
      <c r="D1" s="214"/>
      <c r="E1" s="214"/>
      <c r="F1" s="214"/>
      <c r="G1" s="214"/>
      <c r="H1" s="214"/>
      <c r="I1" s="52"/>
      <c r="J1" s="52"/>
    </row>
    <row r="2" spans="1:19" x14ac:dyDescent="0.2">
      <c r="A2" s="213" t="s">
        <v>49</v>
      </c>
      <c r="B2" s="212"/>
      <c r="C2" s="211" t="s">
        <v>43</v>
      </c>
      <c r="D2" s="210"/>
      <c r="E2" s="210"/>
      <c r="F2" s="210"/>
      <c r="G2" s="210"/>
      <c r="H2" s="210"/>
      <c r="I2" s="52"/>
      <c r="J2" s="52"/>
    </row>
    <row r="3" spans="1:19" x14ac:dyDescent="0.2">
      <c r="A3" s="209" t="s">
        <v>1</v>
      </c>
      <c r="B3" s="208"/>
      <c r="C3" s="207" t="s">
        <v>44</v>
      </c>
      <c r="D3" s="206"/>
      <c r="E3" s="206"/>
      <c r="F3" s="206"/>
      <c r="G3" s="206"/>
      <c r="H3" s="206"/>
      <c r="I3" s="52"/>
      <c r="J3" s="52"/>
    </row>
    <row r="4" spans="1:19" ht="12.75" customHeight="1" x14ac:dyDescent="0.2">
      <c r="A4" s="209" t="s">
        <v>2</v>
      </c>
      <c r="B4" s="208"/>
      <c r="C4" s="207" t="s">
        <v>45</v>
      </c>
      <c r="D4" s="206"/>
      <c r="E4" s="206"/>
      <c r="F4" s="206"/>
      <c r="G4" s="206"/>
      <c r="H4" s="206"/>
      <c r="I4" s="52"/>
      <c r="J4" s="52"/>
    </row>
    <row r="5" spans="1:19" ht="14.25" customHeight="1" x14ac:dyDescent="0.2">
      <c r="A5" s="209" t="s">
        <v>51</v>
      </c>
      <c r="B5" s="208"/>
      <c r="C5" s="207" t="s">
        <v>487</v>
      </c>
      <c r="D5" s="206"/>
      <c r="E5" s="206"/>
      <c r="F5" s="206"/>
      <c r="G5" s="206"/>
      <c r="H5" s="206"/>
      <c r="I5" s="52"/>
      <c r="J5" s="52"/>
    </row>
    <row r="6" spans="1:19" ht="12.75" customHeight="1" x14ac:dyDescent="0.2">
      <c r="A6" s="209" t="s">
        <v>53</v>
      </c>
      <c r="B6" s="208"/>
      <c r="C6" s="207" t="s">
        <v>486</v>
      </c>
      <c r="D6" s="206"/>
      <c r="E6" s="206"/>
      <c r="F6" s="206"/>
      <c r="G6" s="206"/>
      <c r="H6" s="206"/>
      <c r="I6" s="52"/>
      <c r="J6" s="52"/>
    </row>
    <row r="7" spans="1:19" ht="12.75" customHeight="1" x14ac:dyDescent="0.2">
      <c r="A7" s="209" t="s">
        <v>55</v>
      </c>
      <c r="B7" s="208"/>
      <c r="C7" s="207" t="s">
        <v>485</v>
      </c>
      <c r="D7" s="206"/>
      <c r="E7" s="206"/>
      <c r="F7" s="206"/>
      <c r="G7" s="206"/>
      <c r="H7" s="206"/>
      <c r="I7" s="52"/>
      <c r="J7" s="52"/>
    </row>
    <row r="8" spans="1:19" ht="25.5" customHeight="1" x14ac:dyDescent="0.2">
      <c r="A8" s="209" t="s">
        <v>57</v>
      </c>
      <c r="B8" s="208"/>
      <c r="C8" s="207" t="s">
        <v>484</v>
      </c>
      <c r="D8" s="206"/>
      <c r="E8" s="206"/>
      <c r="F8" s="206"/>
      <c r="G8" s="206"/>
      <c r="H8" s="206"/>
      <c r="I8" s="52"/>
      <c r="J8" s="52"/>
    </row>
    <row r="9" spans="1:19" ht="25.5" customHeight="1" x14ac:dyDescent="0.2">
      <c r="A9" s="209" t="s">
        <v>58</v>
      </c>
      <c r="B9" s="208"/>
      <c r="C9" s="207" t="s">
        <v>148</v>
      </c>
      <c r="D9" s="206"/>
      <c r="E9" s="206"/>
      <c r="F9" s="206"/>
      <c r="G9" s="206"/>
      <c r="H9" s="206"/>
      <c r="I9" s="52"/>
      <c r="J9" s="52"/>
    </row>
    <row r="10" spans="1:19" ht="12.75" customHeight="1" x14ac:dyDescent="0.2">
      <c r="A10" s="205" t="s">
        <v>59</v>
      </c>
      <c r="B10" s="204"/>
      <c r="C10" s="203" t="s">
        <v>483</v>
      </c>
      <c r="D10" s="202"/>
      <c r="E10" s="202"/>
      <c r="F10" s="202"/>
      <c r="G10" s="202"/>
      <c r="H10" s="202"/>
      <c r="I10" s="52"/>
      <c r="J10" s="52"/>
    </row>
    <row r="11" spans="1:19" ht="12.75" customHeight="1" x14ac:dyDescent="0.2">
      <c r="A11" s="201"/>
      <c r="B11" s="200"/>
      <c r="C11" s="200"/>
      <c r="D11" s="200"/>
      <c r="E11" s="199" t="s">
        <v>61</v>
      </c>
      <c r="F11" s="198"/>
      <c r="G11" s="198"/>
      <c r="H11" s="198"/>
      <c r="I11" s="87" t="s">
        <v>384</v>
      </c>
      <c r="J11" s="86"/>
      <c r="K11" s="79"/>
      <c r="L11" s="78"/>
      <c r="M11" s="78"/>
      <c r="N11" s="78"/>
      <c r="O11" s="78"/>
      <c r="P11" s="78"/>
      <c r="Q11" s="78"/>
      <c r="R11" s="78"/>
    </row>
    <row r="12" spans="1:19" ht="12.75" customHeight="1" x14ac:dyDescent="0.2">
      <c r="A12" s="197" t="s">
        <v>62</v>
      </c>
      <c r="B12" s="196"/>
      <c r="C12" s="196"/>
      <c r="D12" s="196"/>
      <c r="E12" s="195" t="s">
        <v>310</v>
      </c>
      <c r="F12" s="195"/>
      <c r="G12" s="195" t="s">
        <v>64</v>
      </c>
      <c r="H12" s="195"/>
      <c r="I12" s="81" t="s">
        <v>63</v>
      </c>
      <c r="J12" s="80" t="s">
        <v>64</v>
      </c>
      <c r="K12" s="79" t="s">
        <v>63</v>
      </c>
      <c r="L12" s="78"/>
      <c r="M12" s="195" t="s">
        <v>64</v>
      </c>
      <c r="N12" s="195"/>
      <c r="O12" s="78" t="s">
        <v>63</v>
      </c>
      <c r="P12" s="78"/>
      <c r="Q12" s="195" t="s">
        <v>64</v>
      </c>
      <c r="R12" s="195"/>
    </row>
    <row r="13" spans="1:19" ht="28.35" customHeight="1" x14ac:dyDescent="0.2">
      <c r="A13" s="194" t="s">
        <v>60</v>
      </c>
      <c r="B13" s="193" t="s">
        <v>65</v>
      </c>
      <c r="C13" s="193" t="s">
        <v>66</v>
      </c>
      <c r="D13" s="193" t="s">
        <v>67</v>
      </c>
      <c r="E13" s="192" t="s">
        <v>68</v>
      </c>
      <c r="F13" s="192" t="s">
        <v>69</v>
      </c>
      <c r="G13" s="192" t="s">
        <v>68</v>
      </c>
      <c r="H13" s="192" t="s">
        <v>69</v>
      </c>
      <c r="I13" s="191">
        <v>0.3</v>
      </c>
      <c r="J13" s="190">
        <v>0.7</v>
      </c>
      <c r="K13" s="71"/>
      <c r="L13" s="70"/>
      <c r="M13" s="70"/>
      <c r="N13" s="70"/>
      <c r="O13" s="70"/>
      <c r="P13" s="70"/>
      <c r="Q13" s="70"/>
      <c r="R13" s="70"/>
    </row>
    <row r="14" spans="1:19" ht="118.5" customHeight="1" x14ac:dyDescent="0.2">
      <c r="A14" s="189" t="s">
        <v>158</v>
      </c>
      <c r="B14" s="188" t="s">
        <v>482</v>
      </c>
      <c r="C14" s="188" t="s">
        <v>479</v>
      </c>
      <c r="D14" s="187" t="s">
        <v>481</v>
      </c>
      <c r="E14" s="186">
        <v>1</v>
      </c>
      <c r="F14" s="186">
        <v>1</v>
      </c>
      <c r="G14" s="186">
        <v>1</v>
      </c>
      <c r="H14" s="186">
        <v>1</v>
      </c>
      <c r="I14" s="175">
        <v>0.25</v>
      </c>
      <c r="J14" s="174">
        <v>0.25</v>
      </c>
      <c r="K14" s="38">
        <f>I14*E14</f>
        <v>0.25</v>
      </c>
      <c r="L14" s="37">
        <f>I14*F14</f>
        <v>0.25</v>
      </c>
      <c r="M14" s="37">
        <f>J14*G14</f>
        <v>0.25</v>
      </c>
      <c r="N14" s="37">
        <f>J14*H14</f>
        <v>0.25</v>
      </c>
      <c r="O14" s="37">
        <f>SUM(K14:K19)</f>
        <v>0.25</v>
      </c>
      <c r="P14" s="37">
        <f>SUM(L14:L19)</f>
        <v>0.25</v>
      </c>
      <c r="Q14" s="37">
        <f>SUM(M14:M19)</f>
        <v>0.25</v>
      </c>
      <c r="R14" s="37">
        <f>SUM(N14:N19)</f>
        <v>0.25</v>
      </c>
    </row>
    <row r="15" spans="1:19" ht="117.75" customHeight="1" x14ac:dyDescent="0.2">
      <c r="A15" s="178"/>
      <c r="B15" s="180" t="s">
        <v>480</v>
      </c>
      <c r="C15" s="180" t="s">
        <v>479</v>
      </c>
      <c r="D15" s="185" t="s">
        <v>478</v>
      </c>
      <c r="E15" s="55"/>
      <c r="F15" s="55"/>
      <c r="G15" s="55"/>
      <c r="H15" s="55"/>
      <c r="I15" s="175">
        <v>0.25</v>
      </c>
      <c r="J15" s="174">
        <v>0.25</v>
      </c>
      <c r="K15" s="38">
        <f>I15*E15</f>
        <v>0</v>
      </c>
      <c r="L15" s="37">
        <f>I15*F15</f>
        <v>0</v>
      </c>
      <c r="M15" s="37">
        <f>J15*G15</f>
        <v>0</v>
      </c>
      <c r="N15" s="37">
        <f>J15*H15</f>
        <v>0</v>
      </c>
      <c r="O15" s="37"/>
      <c r="P15" s="37"/>
      <c r="Q15" s="37"/>
      <c r="R15" s="37"/>
      <c r="S15" s="62"/>
    </row>
    <row r="16" spans="1:19" ht="222.75" customHeight="1" x14ac:dyDescent="0.2">
      <c r="A16" s="181"/>
      <c r="B16" s="180" t="s">
        <v>477</v>
      </c>
      <c r="C16" s="180" t="s">
        <v>474</v>
      </c>
      <c r="D16" s="180" t="s">
        <v>476</v>
      </c>
      <c r="E16" s="55"/>
      <c r="F16" s="55"/>
      <c r="G16" s="55"/>
      <c r="H16" s="55"/>
      <c r="I16" s="175">
        <v>0.15</v>
      </c>
      <c r="J16" s="174">
        <v>0.15</v>
      </c>
      <c r="K16" s="38">
        <f>I16*E16</f>
        <v>0</v>
      </c>
      <c r="L16" s="37">
        <f>I16*F16</f>
        <v>0</v>
      </c>
      <c r="M16" s="37">
        <f>J16*G16</f>
        <v>0</v>
      </c>
      <c r="N16" s="37">
        <f>J16*H16</f>
        <v>0</v>
      </c>
      <c r="O16" s="37"/>
      <c r="P16" s="37"/>
      <c r="Q16" s="37"/>
      <c r="R16" s="37"/>
      <c r="S16" s="60"/>
    </row>
    <row r="17" spans="1:19" ht="236.25" customHeight="1" x14ac:dyDescent="0.2">
      <c r="A17" s="181"/>
      <c r="B17" s="180" t="s">
        <v>475</v>
      </c>
      <c r="C17" s="180" t="s">
        <v>474</v>
      </c>
      <c r="D17" s="180" t="s">
        <v>473</v>
      </c>
      <c r="E17" s="55"/>
      <c r="F17" s="55"/>
      <c r="G17" s="55"/>
      <c r="H17" s="55"/>
      <c r="I17" s="175">
        <v>0.15</v>
      </c>
      <c r="J17" s="174">
        <v>0.15</v>
      </c>
      <c r="K17" s="38">
        <f>I17*E17</f>
        <v>0</v>
      </c>
      <c r="L17" s="37">
        <f>I17*F17</f>
        <v>0</v>
      </c>
      <c r="M17" s="37">
        <f>J17*G17</f>
        <v>0</v>
      </c>
      <c r="N17" s="37">
        <f>J17*H17</f>
        <v>0</v>
      </c>
      <c r="O17" s="37"/>
      <c r="P17" s="37"/>
      <c r="Q17" s="37"/>
      <c r="R17" s="37"/>
      <c r="S17" s="27"/>
    </row>
    <row r="18" spans="1:19" ht="222" customHeight="1" x14ac:dyDescent="0.2">
      <c r="A18" s="183"/>
      <c r="B18" s="180" t="s">
        <v>472</v>
      </c>
      <c r="C18" s="180" t="s">
        <v>469</v>
      </c>
      <c r="D18" s="180" t="s">
        <v>471</v>
      </c>
      <c r="E18" s="55"/>
      <c r="F18" s="55"/>
      <c r="G18" s="55"/>
      <c r="H18" s="55"/>
      <c r="I18" s="175">
        <v>0.1</v>
      </c>
      <c r="J18" s="174">
        <v>0.1</v>
      </c>
      <c r="K18" s="38">
        <f>I18*E18</f>
        <v>0</v>
      </c>
      <c r="L18" s="37">
        <f>I18*F18</f>
        <v>0</v>
      </c>
      <c r="M18" s="37">
        <f>J18*G18</f>
        <v>0</v>
      </c>
      <c r="N18" s="37">
        <f>J18*H18</f>
        <v>0</v>
      </c>
      <c r="O18" s="37"/>
      <c r="P18" s="37"/>
      <c r="Q18" s="37"/>
      <c r="R18" s="37"/>
      <c r="S18" s="27"/>
    </row>
    <row r="19" spans="1:19" ht="235.5" customHeight="1" x14ac:dyDescent="0.2">
      <c r="A19" s="178"/>
      <c r="B19" s="180" t="s">
        <v>470</v>
      </c>
      <c r="C19" s="179" t="s">
        <v>469</v>
      </c>
      <c r="D19" s="179" t="s">
        <v>468</v>
      </c>
      <c r="E19" s="55"/>
      <c r="F19" s="55"/>
      <c r="G19" s="55"/>
      <c r="H19" s="55"/>
      <c r="I19" s="175">
        <v>0.1</v>
      </c>
      <c r="J19" s="174">
        <v>0.1</v>
      </c>
      <c r="K19" s="38">
        <f>I19*E19</f>
        <v>0</v>
      </c>
      <c r="L19" s="37">
        <f>I19*F19</f>
        <v>0</v>
      </c>
      <c r="M19" s="37">
        <f>J19*G19</f>
        <v>0</v>
      </c>
      <c r="N19" s="37">
        <f>J19*H19</f>
        <v>0</v>
      </c>
      <c r="O19" s="59"/>
      <c r="P19" s="59"/>
      <c r="Q19" s="59"/>
      <c r="R19" s="59"/>
      <c r="S19" s="27"/>
    </row>
    <row r="20" spans="1:19" x14ac:dyDescent="0.2">
      <c r="A20" s="181" t="s">
        <v>467</v>
      </c>
      <c r="B20" s="180" t="s">
        <v>466</v>
      </c>
      <c r="C20" s="179" t="s">
        <v>465</v>
      </c>
      <c r="D20" s="179" t="s">
        <v>464</v>
      </c>
      <c r="E20" s="176">
        <v>1</v>
      </c>
      <c r="F20" s="176">
        <v>1</v>
      </c>
      <c r="G20" s="176">
        <v>1</v>
      </c>
      <c r="H20" s="176">
        <v>1</v>
      </c>
      <c r="I20" s="175">
        <v>0.9</v>
      </c>
      <c r="J20" s="174">
        <v>0.9</v>
      </c>
      <c r="K20" s="38">
        <f>I20*E20</f>
        <v>0.9</v>
      </c>
      <c r="L20" s="37">
        <f>I20*F20</f>
        <v>0.9</v>
      </c>
      <c r="M20" s="37">
        <f>J20*G20</f>
        <v>0.9</v>
      </c>
      <c r="N20" s="37">
        <f>J20*H20</f>
        <v>0.9</v>
      </c>
      <c r="O20" s="37">
        <f>SUM(K20:K21)</f>
        <v>0.9</v>
      </c>
      <c r="P20" s="37">
        <f>SUM(L20:L21)</f>
        <v>0.9</v>
      </c>
      <c r="Q20" s="37">
        <f>SUM(M20:M21)</f>
        <v>0.9</v>
      </c>
      <c r="R20" s="37">
        <f>SUM(N20:N21)</f>
        <v>0.9</v>
      </c>
    </row>
    <row r="21" spans="1:19" ht="15" customHeight="1" x14ac:dyDescent="0.2">
      <c r="A21" s="181"/>
      <c r="B21" s="180" t="s">
        <v>463</v>
      </c>
      <c r="C21" s="179" t="s">
        <v>462</v>
      </c>
      <c r="D21" s="179" t="s">
        <v>461</v>
      </c>
      <c r="E21" s="55"/>
      <c r="F21" s="55"/>
      <c r="G21" s="55"/>
      <c r="H21" s="55"/>
      <c r="I21" s="175">
        <v>0.1</v>
      </c>
      <c r="J21" s="174">
        <v>0.1</v>
      </c>
      <c r="K21" s="38">
        <f>I21*E21</f>
        <v>0</v>
      </c>
      <c r="L21" s="37">
        <f>I21*F21</f>
        <v>0</v>
      </c>
      <c r="M21" s="37">
        <f>J21*G21</f>
        <v>0</v>
      </c>
      <c r="N21" s="37">
        <f>J21*H21</f>
        <v>0</v>
      </c>
      <c r="O21" s="59"/>
      <c r="P21" s="59"/>
      <c r="Q21" s="59"/>
      <c r="R21" s="59"/>
    </row>
    <row r="22" spans="1:19" ht="15" customHeight="1" x14ac:dyDescent="0.2">
      <c r="A22" s="181" t="s">
        <v>460</v>
      </c>
      <c r="B22" s="184" t="s">
        <v>459</v>
      </c>
      <c r="C22" s="179" t="s">
        <v>458</v>
      </c>
      <c r="D22" s="179" t="s">
        <v>457</v>
      </c>
      <c r="E22" s="176">
        <v>1</v>
      </c>
      <c r="F22" s="176">
        <v>1</v>
      </c>
      <c r="G22" s="176">
        <v>1</v>
      </c>
      <c r="H22" s="176">
        <v>1</v>
      </c>
      <c r="I22" s="175">
        <v>0.9</v>
      </c>
      <c r="J22" s="174">
        <v>0.9</v>
      </c>
      <c r="K22" s="38">
        <f>I22*E22</f>
        <v>0.9</v>
      </c>
      <c r="L22" s="37">
        <f>I22*F22</f>
        <v>0.9</v>
      </c>
      <c r="M22" s="37">
        <f>J22*G22</f>
        <v>0.9</v>
      </c>
      <c r="N22" s="37">
        <f>J22*H22</f>
        <v>0.9</v>
      </c>
      <c r="O22" s="37">
        <f>SUM(K22:K23)</f>
        <v>0.9</v>
      </c>
      <c r="P22" s="37">
        <f>SUM(L22:L23)</f>
        <v>0.9</v>
      </c>
      <c r="Q22" s="37">
        <f>SUM(M22:M23)</f>
        <v>0.9</v>
      </c>
      <c r="R22" s="37">
        <f>SUM(N22:N23)</f>
        <v>0.9</v>
      </c>
    </row>
    <row r="23" spans="1:19" ht="15" customHeight="1" x14ac:dyDescent="0.2">
      <c r="A23" s="183"/>
      <c r="B23" s="182" t="s">
        <v>456</v>
      </c>
      <c r="C23" s="179" t="s">
        <v>455</v>
      </c>
      <c r="D23" s="179" t="s">
        <v>454</v>
      </c>
      <c r="E23" s="55"/>
      <c r="F23" s="55"/>
      <c r="G23" s="55"/>
      <c r="H23" s="55"/>
      <c r="I23" s="175">
        <v>0.1</v>
      </c>
      <c r="J23" s="174">
        <v>0.1</v>
      </c>
      <c r="K23" s="38">
        <f>I23*E23</f>
        <v>0</v>
      </c>
      <c r="L23" s="37">
        <f>I23*F23</f>
        <v>0</v>
      </c>
      <c r="M23" s="37">
        <f>J23*G23</f>
        <v>0</v>
      </c>
      <c r="N23" s="37">
        <f>J23*H23</f>
        <v>0</v>
      </c>
      <c r="O23" s="37"/>
      <c r="P23" s="37"/>
      <c r="Q23" s="37"/>
      <c r="R23" s="37"/>
    </row>
    <row r="24" spans="1:19" x14ac:dyDescent="0.2">
      <c r="A24" s="178" t="s">
        <v>453</v>
      </c>
      <c r="B24" s="177" t="s">
        <v>452</v>
      </c>
      <c r="C24" s="177" t="s">
        <v>451</v>
      </c>
      <c r="D24" s="177" t="s">
        <v>450</v>
      </c>
      <c r="E24" s="176">
        <v>1</v>
      </c>
      <c r="F24" s="176">
        <v>1</v>
      </c>
      <c r="G24" s="176">
        <v>1</v>
      </c>
      <c r="H24" s="176">
        <v>1</v>
      </c>
      <c r="I24" s="175">
        <v>0.9</v>
      </c>
      <c r="J24" s="174">
        <v>0.9</v>
      </c>
      <c r="K24" s="38">
        <f>I24*E24</f>
        <v>0.9</v>
      </c>
      <c r="L24" s="37">
        <f>I24*F24</f>
        <v>0.9</v>
      </c>
      <c r="M24" s="37">
        <f>J24*G24</f>
        <v>0.9</v>
      </c>
      <c r="N24" s="37">
        <f>J24*H24</f>
        <v>0.9</v>
      </c>
      <c r="O24" s="37">
        <f>SUM(K24:K25)</f>
        <v>0.9</v>
      </c>
      <c r="P24" s="37">
        <f>SUM(L24:L25)</f>
        <v>0.9</v>
      </c>
      <c r="Q24" s="37">
        <f>SUM(M24:M25)</f>
        <v>0.9</v>
      </c>
      <c r="R24" s="37">
        <f>SUM(N24:N25)</f>
        <v>0.9</v>
      </c>
    </row>
    <row r="25" spans="1:19" s="169" customFormat="1" x14ac:dyDescent="0.2">
      <c r="A25" s="181"/>
      <c r="B25" s="180" t="s">
        <v>449</v>
      </c>
      <c r="C25" s="179" t="s">
        <v>448</v>
      </c>
      <c r="D25" s="179" t="s">
        <v>447</v>
      </c>
      <c r="E25" s="55"/>
      <c r="F25" s="55"/>
      <c r="G25" s="55"/>
      <c r="H25" s="55"/>
      <c r="I25" s="175">
        <v>0.1</v>
      </c>
      <c r="J25" s="174">
        <v>0.1</v>
      </c>
      <c r="K25" s="38">
        <f>I25*E25</f>
        <v>0</v>
      </c>
      <c r="L25" s="37">
        <f>I25*F25</f>
        <v>0</v>
      </c>
      <c r="M25" s="37">
        <f>J25*G25</f>
        <v>0</v>
      </c>
      <c r="N25" s="37">
        <f>J25*H25</f>
        <v>0</v>
      </c>
      <c r="O25" s="59"/>
      <c r="P25" s="59"/>
      <c r="Q25" s="59"/>
      <c r="R25" s="59"/>
      <c r="S25" s="52"/>
    </row>
    <row r="26" spans="1:19" s="169" customFormat="1" x14ac:dyDescent="0.2">
      <c r="A26" s="178" t="s">
        <v>446</v>
      </c>
      <c r="B26" s="177" t="s">
        <v>445</v>
      </c>
      <c r="C26" s="177" t="s">
        <v>444</v>
      </c>
      <c r="D26" s="177" t="s">
        <v>443</v>
      </c>
      <c r="E26" s="176">
        <v>1</v>
      </c>
      <c r="F26" s="176">
        <v>1</v>
      </c>
      <c r="G26" s="176">
        <v>1</v>
      </c>
      <c r="H26" s="176">
        <v>1</v>
      </c>
      <c r="I26" s="175">
        <v>0.4</v>
      </c>
      <c r="J26" s="174">
        <v>0.4</v>
      </c>
      <c r="K26" s="38">
        <f>I26*E26</f>
        <v>0.4</v>
      </c>
      <c r="L26" s="37">
        <f>I26*F26</f>
        <v>0.4</v>
      </c>
      <c r="M26" s="37">
        <f>J26*G26</f>
        <v>0.4</v>
      </c>
      <c r="N26" s="37">
        <f>J26*H26</f>
        <v>0.4</v>
      </c>
      <c r="O26" s="37">
        <f>SUM(K26:K27)</f>
        <v>0.4</v>
      </c>
      <c r="P26" s="37">
        <f>SUM(L26:L27)</f>
        <v>0.4</v>
      </c>
      <c r="Q26" s="37">
        <f>SUM(M26:M27)</f>
        <v>0.4</v>
      </c>
      <c r="R26" s="37">
        <f>SUM(N26:N27)</f>
        <v>0.4</v>
      </c>
      <c r="S26" s="52"/>
    </row>
    <row r="27" spans="1:19" s="169" customFormat="1" ht="25.5" x14ac:dyDescent="0.2">
      <c r="A27" s="173"/>
      <c r="B27" s="172" t="s">
        <v>442</v>
      </c>
      <c r="C27" s="172" t="s">
        <v>441</v>
      </c>
      <c r="D27" s="172" t="s">
        <v>440</v>
      </c>
      <c r="E27" s="41"/>
      <c r="F27" s="41"/>
      <c r="G27" s="41"/>
      <c r="H27" s="41"/>
      <c r="I27" s="171">
        <v>0.6</v>
      </c>
      <c r="J27" s="170">
        <v>0.6</v>
      </c>
      <c r="K27" s="38">
        <f>I27*E27</f>
        <v>0</v>
      </c>
      <c r="L27" s="37">
        <f>I27*F27</f>
        <v>0</v>
      </c>
      <c r="M27" s="37">
        <f>J27*G27</f>
        <v>0</v>
      </c>
      <c r="N27" s="37">
        <f>J27*H27</f>
        <v>0</v>
      </c>
      <c r="O27" s="59"/>
      <c r="P27" s="59"/>
      <c r="Q27" s="59"/>
      <c r="R27" s="59"/>
      <c r="S27" s="52"/>
    </row>
    <row r="28" spans="1:19" ht="25.5" x14ac:dyDescent="0.2">
      <c r="A28" s="169"/>
      <c r="B28" s="169"/>
      <c r="C28" s="169"/>
      <c r="D28" s="168" t="s">
        <v>152</v>
      </c>
      <c r="E28" s="33"/>
      <c r="F28" s="33"/>
      <c r="G28" s="33"/>
      <c r="H28" s="33"/>
      <c r="I28" s="29"/>
      <c r="J28" s="28"/>
      <c r="K28" s="28"/>
      <c r="L28" s="28"/>
      <c r="M28" s="27"/>
      <c r="N28" s="27"/>
      <c r="O28" s="27"/>
      <c r="P28" s="27"/>
      <c r="Q28" s="27"/>
      <c r="R28" s="27"/>
      <c r="S28" s="27"/>
    </row>
    <row r="29" spans="1:19" ht="13.5" thickBot="1" x14ac:dyDescent="0.25"/>
    <row r="30" spans="1:19" s="22" customFormat="1" ht="14.25" customHeight="1" thickBot="1" x14ac:dyDescent="0.25">
      <c r="D30" s="32" t="s">
        <v>387</v>
      </c>
      <c r="E30" s="167">
        <f>ROUND(SUM(E38:H38),3)</f>
        <v>0</v>
      </c>
      <c r="F30" s="166"/>
    </row>
    <row r="31" spans="1:19" s="22" customFormat="1" ht="4.5" customHeight="1" x14ac:dyDescent="0.2"/>
    <row r="32" spans="1:19" s="22" customFormat="1" ht="25.5" x14ac:dyDescent="0.2">
      <c r="D32" s="22" t="s">
        <v>386</v>
      </c>
    </row>
    <row r="33" spans="1:19" s="22" customFormat="1" x14ac:dyDescent="0.2"/>
    <row r="34" spans="1:19" s="27" customFormat="1" ht="25.5" hidden="1" customHeight="1" x14ac:dyDescent="0.2">
      <c r="A34" s="29"/>
      <c r="B34" s="29"/>
      <c r="C34" s="29"/>
      <c r="D34" s="29" t="s">
        <v>153</v>
      </c>
      <c r="E34" s="28">
        <v>12</v>
      </c>
      <c r="F34" s="28"/>
      <c r="G34" s="28">
        <v>18</v>
      </c>
      <c r="H34" s="28"/>
      <c r="I34" s="29"/>
      <c r="J34" s="28"/>
      <c r="K34" s="28"/>
      <c r="L34" s="28"/>
    </row>
    <row r="35" spans="1:19" s="22" customFormat="1" ht="25.5" hidden="1" customHeight="1" x14ac:dyDescent="0.2">
      <c r="C35" s="25"/>
      <c r="D35" s="25" t="s">
        <v>154</v>
      </c>
      <c r="E35" s="26">
        <f>PRODUCT(O$14:O27)</f>
        <v>7.2900000000000006E-2</v>
      </c>
      <c r="F35" s="26">
        <f>PRODUCT(P$14:P27)</f>
        <v>7.2900000000000006E-2</v>
      </c>
      <c r="G35" s="26">
        <f>PRODUCT(Q$14:Q27)</f>
        <v>7.2900000000000006E-2</v>
      </c>
      <c r="H35" s="26">
        <f>PRODUCT(R$14:R27)</f>
        <v>7.2900000000000006E-2</v>
      </c>
    </row>
    <row r="36" spans="1:19" s="22" customFormat="1" ht="25.5" hidden="1" customHeight="1" x14ac:dyDescent="0.2">
      <c r="D36" s="25" t="s">
        <v>155</v>
      </c>
      <c r="E36" s="26">
        <f>E35*I$13</f>
        <v>2.1870000000000001E-2</v>
      </c>
      <c r="F36" s="26">
        <f>F35*I$13</f>
        <v>2.1870000000000001E-2</v>
      </c>
      <c r="G36" s="26">
        <f>G35*J$13</f>
        <v>5.1029999999999999E-2</v>
      </c>
      <c r="H36" s="26">
        <f>H35*J$13</f>
        <v>5.1029999999999999E-2</v>
      </c>
    </row>
    <row r="37" spans="1:19" s="22" customFormat="1" ht="25.5" hidden="1" customHeight="1" x14ac:dyDescent="0.2">
      <c r="C37" s="25"/>
      <c r="D37" s="25" t="s">
        <v>156</v>
      </c>
      <c r="E37" s="26">
        <f>E36*E28</f>
        <v>0</v>
      </c>
      <c r="F37" s="26">
        <f>F36*F28</f>
        <v>0</v>
      </c>
      <c r="G37" s="26">
        <f>G36*G28</f>
        <v>0</v>
      </c>
      <c r="H37" s="26">
        <f>H36*H28</f>
        <v>0</v>
      </c>
    </row>
    <row r="38" spans="1:19" s="22" customFormat="1" ht="25.5" hidden="1" customHeight="1" x14ac:dyDescent="0.2">
      <c r="C38" s="25"/>
      <c r="D38" s="25" t="s">
        <v>157</v>
      </c>
      <c r="E38" s="26">
        <f>(E37*E34+F37)/E34</f>
        <v>0</v>
      </c>
      <c r="G38" s="26">
        <f>(G37*G34+H37)/G34</f>
        <v>0</v>
      </c>
    </row>
    <row r="39" spans="1:19" s="22" customFormat="1" ht="25.5" hidden="1" customHeight="1" x14ac:dyDescent="0.2">
      <c r="C39" s="25"/>
    </row>
    <row r="40" spans="1:19" s="165" customFormat="1" x14ac:dyDescent="0.2"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 s="165" customFormat="1" x14ac:dyDescent="0.2"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</sheetData>
  <sheetProtection selectLockedCells="1"/>
  <mergeCells count="33">
    <mergeCell ref="E30:F30"/>
    <mergeCell ref="I11:J11"/>
    <mergeCell ref="K11:N11"/>
    <mergeCell ref="O11:R11"/>
    <mergeCell ref="K12:L12"/>
    <mergeCell ref="M12:N12"/>
    <mergeCell ref="Q12:R12"/>
    <mergeCell ref="O12:P12"/>
    <mergeCell ref="E11:H11"/>
    <mergeCell ref="C8:H8"/>
    <mergeCell ref="C5:H5"/>
    <mergeCell ref="A8:B8"/>
    <mergeCell ref="A6:B6"/>
    <mergeCell ref="A4:B4"/>
    <mergeCell ref="A5:B5"/>
    <mergeCell ref="A10:B10"/>
    <mergeCell ref="A11:D11"/>
    <mergeCell ref="C9:H9"/>
    <mergeCell ref="C10:H10"/>
    <mergeCell ref="A12:D12"/>
    <mergeCell ref="E12:F12"/>
    <mergeCell ref="G12:H12"/>
    <mergeCell ref="A9:B9"/>
    <mergeCell ref="A1:B1"/>
    <mergeCell ref="C1:H1"/>
    <mergeCell ref="A7:B7"/>
    <mergeCell ref="C6:H6"/>
    <mergeCell ref="C7:H7"/>
    <mergeCell ref="A2:B2"/>
    <mergeCell ref="A3:B3"/>
    <mergeCell ref="C2:H2"/>
    <mergeCell ref="C3:H3"/>
    <mergeCell ref="C4:H4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5:H19 E21:H21 E23:H23 E25:H25 E27:H27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28:H28">
      <formula1>IF(ISNUMBER(E28),AND(E28=ROUND(E28,3),E28&gt;=0),FALSE)</formula1>
    </dataValidation>
  </dataValidations>
  <pageMargins left="0.78749999999999998" right="0.78749999999999998" top="1.0527777777777778" bottom="1.0527777777777778" header="0.85" footer="0.78749999999999998"/>
  <pageSetup paperSize="9" scale="61" firstPageNumber="0" orientation="landscape" horizontalDpi="300" verticalDpi="300" r:id="rId1"/>
  <headerFooter alignWithMargins="0">
    <oddHeader>&amp;L&amp;F&amp;C&amp;"Times New Roman,Obyčejné"&amp;12&amp;A</oddHeader>
    <oddFooter>&amp;C&amp;"Times New Roman,Běžné"&amp;12Stránka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="70" zoomScaleNormal="75" workbookViewId="0">
      <pane xSplit="2" ySplit="13" topLeftCell="C14" activePane="bottomRight" state="frozenSplit"/>
      <selection pane="topRight" activeCell="C1" sqref="C1"/>
      <selection pane="bottomLeft" activeCell="A14" sqref="A14"/>
      <selection pane="bottomRight" activeCell="C8" sqref="C8:E8"/>
    </sheetView>
  </sheetViews>
  <sheetFormatPr defaultRowHeight="12.75" x14ac:dyDescent="0.2"/>
  <cols>
    <col min="1" max="1" width="30.5703125" style="21" customWidth="1"/>
    <col min="2" max="2" width="12.7109375" style="21" customWidth="1"/>
    <col min="3" max="3" width="12.85546875" style="21" customWidth="1"/>
    <col min="4" max="4" width="77.42578125" style="21" customWidth="1"/>
    <col min="5" max="5" width="14.7109375" style="21" customWidth="1"/>
    <col min="6" max="6" width="12.28515625" style="22" customWidth="1"/>
    <col min="7" max="8" width="10.7109375" style="22" hidden="1" customWidth="1"/>
    <col min="9" max="9" width="15.140625" style="22" customWidth="1"/>
    <col min="10" max="16384" width="9.140625" style="21"/>
  </cols>
  <sheetData>
    <row r="1" spans="1:9" x14ac:dyDescent="0.2">
      <c r="A1" s="104" t="s">
        <v>48</v>
      </c>
      <c r="B1" s="103"/>
      <c r="C1" s="89"/>
      <c r="D1" s="89"/>
      <c r="E1" s="88"/>
      <c r="F1" s="52"/>
    </row>
    <row r="2" spans="1:9" x14ac:dyDescent="0.2">
      <c r="A2" s="102" t="s">
        <v>49</v>
      </c>
      <c r="B2" s="101"/>
      <c r="C2" s="100" t="s">
        <v>5</v>
      </c>
      <c r="D2" s="99"/>
      <c r="E2" s="98"/>
      <c r="F2" s="52"/>
    </row>
    <row r="3" spans="1:9" x14ac:dyDescent="0.2">
      <c r="A3" s="102" t="s">
        <v>1</v>
      </c>
      <c r="B3" s="101"/>
      <c r="C3" s="100" t="s">
        <v>6</v>
      </c>
      <c r="D3" s="99"/>
      <c r="E3" s="98"/>
      <c r="F3" s="52"/>
    </row>
    <row r="4" spans="1:9" ht="12.75" customHeight="1" x14ac:dyDescent="0.2">
      <c r="A4" s="102" t="s">
        <v>2</v>
      </c>
      <c r="B4" s="101"/>
      <c r="C4" s="100" t="s">
        <v>7</v>
      </c>
      <c r="D4" s="99"/>
      <c r="E4" s="98"/>
      <c r="F4" s="52"/>
    </row>
    <row r="5" spans="1:9" ht="143.25" customHeight="1" x14ac:dyDescent="0.2">
      <c r="A5" s="102" t="s">
        <v>51</v>
      </c>
      <c r="B5" s="101"/>
      <c r="C5" s="100" t="s">
        <v>490</v>
      </c>
      <c r="D5" s="99"/>
      <c r="E5" s="98"/>
      <c r="F5" s="52"/>
    </row>
    <row r="6" spans="1:9" ht="12.75" customHeight="1" x14ac:dyDescent="0.2">
      <c r="A6" s="102" t="s">
        <v>53</v>
      </c>
      <c r="B6" s="101"/>
      <c r="C6" s="100" t="s">
        <v>54</v>
      </c>
      <c r="D6" s="99"/>
      <c r="E6" s="98"/>
      <c r="F6" s="52"/>
    </row>
    <row r="7" spans="1:9" ht="12.75" customHeight="1" x14ac:dyDescent="0.2">
      <c r="A7" s="102" t="s">
        <v>55</v>
      </c>
      <c r="B7" s="101"/>
      <c r="C7" s="100" t="s">
        <v>295</v>
      </c>
      <c r="D7" s="99"/>
      <c r="E7" s="98"/>
      <c r="F7" s="52"/>
    </row>
    <row r="8" spans="1:9" ht="12.75" customHeight="1" x14ac:dyDescent="0.2">
      <c r="A8" s="102" t="s">
        <v>57</v>
      </c>
      <c r="B8" s="101"/>
      <c r="C8" s="100" t="s">
        <v>489</v>
      </c>
      <c r="D8" s="99"/>
      <c r="E8" s="98"/>
      <c r="F8" s="52"/>
    </row>
    <row r="9" spans="1:9" x14ac:dyDescent="0.2">
      <c r="A9" s="102" t="s">
        <v>58</v>
      </c>
      <c r="B9" s="101"/>
      <c r="C9" s="100" t="s">
        <v>296</v>
      </c>
      <c r="D9" s="99"/>
      <c r="E9" s="98"/>
      <c r="F9" s="52"/>
    </row>
    <row r="10" spans="1:9" ht="12.75" customHeight="1" x14ac:dyDescent="0.2">
      <c r="A10" s="97" t="s">
        <v>59</v>
      </c>
      <c r="B10" s="96"/>
      <c r="C10" s="240" t="s">
        <v>297</v>
      </c>
      <c r="D10" s="239"/>
      <c r="E10" s="238"/>
      <c r="F10" s="52"/>
    </row>
    <row r="11" spans="1:9" ht="12.75" customHeight="1" x14ac:dyDescent="0.2">
      <c r="A11" s="237"/>
      <c r="B11" s="236"/>
      <c r="C11" s="236"/>
      <c r="D11" s="236"/>
      <c r="E11" s="163"/>
      <c r="F11" s="162"/>
      <c r="G11" s="71"/>
      <c r="H11" s="70"/>
    </row>
    <row r="12" spans="1:9" ht="12.75" customHeight="1" x14ac:dyDescent="0.2">
      <c r="A12" s="235"/>
      <c r="B12" s="234"/>
      <c r="C12" s="234"/>
      <c r="D12" s="234"/>
      <c r="E12" s="161" t="s">
        <v>298</v>
      </c>
      <c r="F12" s="160" t="s">
        <v>384</v>
      </c>
      <c r="G12" s="159" t="s">
        <v>439</v>
      </c>
      <c r="H12" s="70" t="s">
        <v>63</v>
      </c>
    </row>
    <row r="13" spans="1:9" ht="28.35" customHeight="1" x14ac:dyDescent="0.2">
      <c r="A13" s="77" t="s">
        <v>60</v>
      </c>
      <c r="B13" s="76" t="s">
        <v>65</v>
      </c>
      <c r="C13" s="76" t="s">
        <v>66</v>
      </c>
      <c r="D13" s="76" t="s">
        <v>67</v>
      </c>
      <c r="E13" s="74" t="s">
        <v>299</v>
      </c>
      <c r="F13" s="158"/>
      <c r="G13" s="71"/>
      <c r="H13" s="70"/>
    </row>
    <row r="14" spans="1:9" s="58" customFormat="1" x14ac:dyDescent="0.2">
      <c r="A14" s="128" t="s">
        <v>300</v>
      </c>
      <c r="B14" s="67" t="s">
        <v>301</v>
      </c>
      <c r="C14" s="67"/>
      <c r="D14" s="67" t="s">
        <v>302</v>
      </c>
      <c r="E14" s="232">
        <v>1</v>
      </c>
      <c r="F14" s="233">
        <v>0.75</v>
      </c>
      <c r="G14" s="38">
        <f>E14*F14</f>
        <v>0.75</v>
      </c>
      <c r="H14" s="61">
        <f>SUM(G14:G16)</f>
        <v>0.75</v>
      </c>
      <c r="I14" s="22"/>
    </row>
    <row r="15" spans="1:9" s="58" customFormat="1" x14ac:dyDescent="0.2">
      <c r="A15" s="125"/>
      <c r="B15" s="49" t="s">
        <v>303</v>
      </c>
      <c r="C15" s="49"/>
      <c r="D15" s="49" t="s">
        <v>304</v>
      </c>
      <c r="E15" s="150"/>
      <c r="F15" s="231">
        <v>0.2</v>
      </c>
      <c r="G15" s="38">
        <f>E15*F15</f>
        <v>0</v>
      </c>
      <c r="H15" s="61"/>
      <c r="I15" s="62"/>
    </row>
    <row r="16" spans="1:9" s="58" customFormat="1" x14ac:dyDescent="0.2">
      <c r="A16" s="125"/>
      <c r="B16" s="49" t="s">
        <v>305</v>
      </c>
      <c r="C16" s="49"/>
      <c r="D16" s="49" t="s">
        <v>306</v>
      </c>
      <c r="E16" s="150"/>
      <c r="F16" s="231">
        <v>0.05</v>
      </c>
      <c r="G16" s="38">
        <f>E16*F16</f>
        <v>0</v>
      </c>
      <c r="H16" s="37"/>
      <c r="I16" s="27"/>
    </row>
    <row r="17" spans="1:17" s="58" customFormat="1" x14ac:dyDescent="0.2">
      <c r="A17" s="125" t="s">
        <v>438</v>
      </c>
      <c r="B17" s="49" t="s">
        <v>81</v>
      </c>
      <c r="C17" s="124"/>
      <c r="D17" s="123" t="s">
        <v>307</v>
      </c>
      <c r="E17" s="232">
        <v>1</v>
      </c>
      <c r="F17" s="231">
        <v>0.97</v>
      </c>
      <c r="G17" s="38">
        <f>E17*F17</f>
        <v>0.97</v>
      </c>
      <c r="H17" s="61">
        <f>SUM(G17:G19)</f>
        <v>0.97</v>
      </c>
      <c r="I17" s="22"/>
    </row>
    <row r="18" spans="1:17" s="58" customFormat="1" x14ac:dyDescent="0.2">
      <c r="A18" s="125"/>
      <c r="B18" s="49" t="s">
        <v>82</v>
      </c>
      <c r="C18" s="124"/>
      <c r="D18" s="123" t="s">
        <v>308</v>
      </c>
      <c r="E18" s="150"/>
      <c r="F18" s="231">
        <v>0.02</v>
      </c>
      <c r="G18" s="38">
        <f>E18*F18</f>
        <v>0</v>
      </c>
      <c r="H18" s="37"/>
      <c r="I18" s="22"/>
    </row>
    <row r="19" spans="1:17" s="58" customFormat="1" x14ac:dyDescent="0.2">
      <c r="A19" s="122"/>
      <c r="B19" s="42" t="s">
        <v>83</v>
      </c>
      <c r="C19" s="121"/>
      <c r="D19" s="120" t="s">
        <v>309</v>
      </c>
      <c r="E19" s="157"/>
      <c r="F19" s="230">
        <v>0.01</v>
      </c>
      <c r="G19" s="38">
        <f>E19*F19</f>
        <v>0</v>
      </c>
      <c r="H19" s="37"/>
      <c r="I19" s="22"/>
    </row>
    <row r="20" spans="1:17" ht="25.5" x14ac:dyDescent="0.2">
      <c r="A20" s="36"/>
      <c r="B20" s="35"/>
      <c r="C20" s="35"/>
      <c r="D20" s="34" t="s">
        <v>437</v>
      </c>
      <c r="E20" s="33"/>
    </row>
    <row r="21" spans="1:17" ht="13.5" thickBot="1" x14ac:dyDescent="0.25"/>
    <row r="22" spans="1:17" s="165" customFormat="1" ht="14.25" customHeight="1" thickBot="1" x14ac:dyDescent="0.25">
      <c r="A22" s="22"/>
      <c r="B22" s="22"/>
      <c r="C22" s="22"/>
      <c r="D22" s="32" t="s">
        <v>387</v>
      </c>
      <c r="E22" s="229">
        <f>ROUND(E20*E26,3)</f>
        <v>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s="165" customFormat="1" ht="4.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s="165" customFormat="1" ht="25.5" x14ac:dyDescent="0.2">
      <c r="A24" s="22"/>
      <c r="B24" s="22"/>
      <c r="C24" s="22"/>
      <c r="D24" s="22" t="s">
        <v>386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65" customFormat="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65" customFormat="1" ht="25.5" hidden="1" customHeight="1" x14ac:dyDescent="0.2">
      <c r="A26" s="22"/>
      <c r="B26" s="22"/>
      <c r="C26" s="25"/>
      <c r="D26" s="25" t="s">
        <v>154</v>
      </c>
      <c r="E26" s="26">
        <f>PRODUCT(H$14:H19)</f>
        <v>0.72750000000000004</v>
      </c>
      <c r="F26" s="26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s="165" customFormat="1" ht="25.5" hidden="1" customHeight="1" x14ac:dyDescent="0.2">
      <c r="A27" s="22"/>
      <c r="B27" s="22"/>
      <c r="C27" s="25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s="165" customFormat="1" x14ac:dyDescent="0.2">
      <c r="A28" s="22"/>
      <c r="B28" s="22"/>
      <c r="C28" s="22"/>
      <c r="D28" s="24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s="165" customForma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s="165" customForma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</sheetData>
  <sheetProtection selectLockedCells="1"/>
  <mergeCells count="23">
    <mergeCell ref="A12:D12"/>
    <mergeCell ref="A14:A16"/>
    <mergeCell ref="A17:A19"/>
    <mergeCell ref="A11:D11"/>
    <mergeCell ref="C1:E1"/>
    <mergeCell ref="A6:B6"/>
    <mergeCell ref="A7:B7"/>
    <mergeCell ref="C2:E2"/>
    <mergeCell ref="C3:E3"/>
    <mergeCell ref="C4:E4"/>
    <mergeCell ref="C9:E9"/>
    <mergeCell ref="C10:E10"/>
    <mergeCell ref="A9:B9"/>
    <mergeCell ref="A10:B10"/>
    <mergeCell ref="A5:B5"/>
    <mergeCell ref="C7:E7"/>
    <mergeCell ref="C6:E6"/>
    <mergeCell ref="A8:B8"/>
    <mergeCell ref="C8:E8"/>
    <mergeCell ref="C5:E5"/>
    <mergeCell ref="A4:B4"/>
    <mergeCell ref="A2:B2"/>
    <mergeCell ref="A3:B3"/>
  </mergeCells>
  <dataValidations count="2">
    <dataValidation type="custom" operator="greaterThanOrEqual" allowBlank="1" showInputMessage="1" showErrorMessage="1" errorTitle="Chybně zadaný koeficient" error="Koeficient je desetinné číslo větší než 0 s tím, že nesmí obsahovat více než 3 desetinná místa." sqref="E18:E19 E15:E16">
      <formula1>IF(ISNUMBER(E15),AND(E15=ROUND(E15,3),E15&gt;0),FALSE)</formula1>
    </dataValidation>
    <dataValidation type="custom" operator="greaterThanOrEqual" allowBlank="1" showInputMessage="1" showErrorMessage="1" errorTitle="Chybně zadaná cena" error="Cena je desetinné číslo větší nebo rovné 0 s tím, že nesmí obsahovat více než 3 desetinná místa." sqref="E20">
      <formula1>IF(ISNUMBER(E20),AND(E20=ROUND(E20,3),E20&gt;=0),FALSE)</formula1>
    </dataValidation>
  </dataValidation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Roman,Běžné"&amp;12&amp;A</oddHeader>
    <oddFooter>&amp;C&amp;"Times New Roman,Běžné"&amp;12Stránka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Služby KIVS</vt:lpstr>
      <vt:lpstr>AL</vt:lpstr>
      <vt:lpstr>ATM</vt:lpstr>
      <vt:lpstr>DF</vt:lpstr>
      <vt:lpstr>ETH</vt:lpstr>
      <vt:lpstr>EVC pro Ethernet</vt:lpstr>
      <vt:lpstr>FR</vt:lpstr>
      <vt:lpstr>LL</vt:lpstr>
      <vt:lpstr>H</vt:lpstr>
      <vt:lpstr>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1900-12-31T23:00:00Z</dcterms:created>
  <dcterms:modified xsi:type="dcterms:W3CDTF">2010-12-19T12:04:16Z</dcterms:modified>
</cp:coreProperties>
</file>