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rborikm\Desktop\"/>
    </mc:Choice>
  </mc:AlternateContent>
  <xr:revisionPtr revIDLastSave="0" documentId="8_{7E5564CC-6FA4-48A0-9E00-9C01E17F86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1" i="1" l="1"/>
  <c r="E281" i="1"/>
  <c r="E284" i="1"/>
  <c r="E294" i="1"/>
  <c r="E290" i="1"/>
  <c r="E295" i="1" s="1"/>
  <c r="E277" i="1"/>
  <c r="E271" i="1"/>
  <c r="E267" i="1"/>
  <c r="E264" i="1"/>
  <c r="E261" i="1"/>
  <c r="E257" i="1"/>
  <c r="E254" i="1"/>
  <c r="E251" i="1"/>
  <c r="E248" i="1"/>
  <c r="E245" i="1"/>
  <c r="E241" i="1"/>
  <c r="E238" i="1"/>
  <c r="E234" i="1"/>
  <c r="E231" i="1"/>
  <c r="E228" i="1"/>
  <c r="E224" i="1"/>
  <c r="E221" i="1"/>
  <c r="E218" i="1"/>
  <c r="E215" i="1"/>
  <c r="E212" i="1"/>
  <c r="E207" i="1"/>
  <c r="E204" i="1"/>
  <c r="E200" i="1"/>
  <c r="E197" i="1"/>
  <c r="E193" i="1"/>
  <c r="E189" i="1"/>
  <c r="E184" i="1"/>
  <c r="E180" i="1"/>
  <c r="E172" i="1"/>
  <c r="E169" i="1"/>
  <c r="E166" i="1"/>
  <c r="E162" i="1"/>
  <c r="E155" i="1"/>
  <c r="E152" i="1"/>
  <c r="E146" i="1"/>
  <c r="E137" i="1"/>
  <c r="E132" i="1"/>
  <c r="E129" i="1"/>
  <c r="E126" i="1"/>
  <c r="E123" i="1"/>
  <c r="E117" i="1"/>
  <c r="E113" i="1"/>
  <c r="E110" i="1"/>
  <c r="E107" i="1"/>
  <c r="E103" i="1"/>
  <c r="E98" i="1"/>
  <c r="E95" i="1"/>
  <c r="E92" i="1"/>
  <c r="E87" i="1"/>
  <c r="E83" i="1"/>
  <c r="E80" i="1"/>
  <c r="E77" i="1"/>
  <c r="E74" i="1"/>
  <c r="E70" i="1"/>
  <c r="E67" i="1"/>
  <c r="E62" i="1"/>
  <c r="E63" i="1" s="1"/>
  <c r="E57" i="1"/>
  <c r="E53" i="1"/>
  <c r="E50" i="1"/>
  <c r="E47" i="1"/>
  <c r="E44" i="1"/>
  <c r="E58" i="1" s="1"/>
  <c r="E38" i="1"/>
  <c r="E35" i="1"/>
  <c r="E32" i="1"/>
  <c r="E26" i="1"/>
  <c r="E23" i="1"/>
  <c r="E20" i="1"/>
  <c r="E17" i="1"/>
  <c r="E14" i="1"/>
  <c r="E9" i="1"/>
  <c r="E10" i="1" s="1"/>
  <c r="E156" i="1" l="1"/>
  <c r="E285" i="1"/>
  <c r="E147" i="1"/>
  <c r="E88" i="1"/>
  <c r="E208" i="1"/>
  <c r="E173" i="1"/>
  <c r="E118" i="1"/>
  <c r="E39" i="1"/>
  <c r="E272" i="1"/>
  <c r="E27" i="1"/>
  <c r="E296" i="1" l="1"/>
</calcChain>
</file>

<file path=xl/sharedStrings.xml><?xml version="1.0" encoding="utf-8"?>
<sst xmlns="http://schemas.openxmlformats.org/spreadsheetml/2006/main" count="953" uniqueCount="419">
  <si>
    <t>Číslo žádosti</t>
  </si>
  <si>
    <t>Název projektu</t>
  </si>
  <si>
    <t>Celkové náklady</t>
  </si>
  <si>
    <t xml:space="preserve">Požadavek na dotaci </t>
  </si>
  <si>
    <t>Návrh dotace</t>
  </si>
  <si>
    <t>Bodové hodnocení kraje</t>
  </si>
  <si>
    <t>Body Komise MV</t>
  </si>
  <si>
    <t>Přítomno</t>
  </si>
  <si>
    <t>Pro</t>
  </si>
  <si>
    <t>Proti</t>
  </si>
  <si>
    <t>Zdržel se</t>
  </si>
  <si>
    <t>Obec Praha</t>
  </si>
  <si>
    <t>MV-PK2-2025-00111</t>
  </si>
  <si>
    <t>Městská část Praha 9 - Asistent prevence kriminality - 2025</t>
  </si>
  <si>
    <t/>
  </si>
  <si>
    <t>MV-PK2-2025-00034</t>
  </si>
  <si>
    <t>Praha 3 - Asistent prevence kriminality - 2025</t>
  </si>
  <si>
    <t>Obec Praha celkem</t>
  </si>
  <si>
    <t>Kraj Jihočeský</t>
  </si>
  <si>
    <t>Obec České Budějovice</t>
  </si>
  <si>
    <t>MV-PK2-2025-00083</t>
  </si>
  <si>
    <t>České Budějovice - Asistent prevence kriminality – 2025</t>
  </si>
  <si>
    <t>Obec České Budějovice celkem</t>
  </si>
  <si>
    <t>Obec Strakonice</t>
  </si>
  <si>
    <t>MV-PK2-2025-00022</t>
  </si>
  <si>
    <t>Strakonice – Asistent prevence kriminality 2025</t>
  </si>
  <si>
    <t>Obec Strakonice celkem</t>
  </si>
  <si>
    <t>Obec Tábor</t>
  </si>
  <si>
    <t>MV-PK2-2025-00032</t>
  </si>
  <si>
    <t>"Tábor -  Asistenti prevence kriminality - 2025"</t>
  </si>
  <si>
    <t>Obec Tábor celkem</t>
  </si>
  <si>
    <t>Obec Větřní</t>
  </si>
  <si>
    <t>MV-PK2-2025-00106</t>
  </si>
  <si>
    <t>Město Větřní - Letní pobyt pro děti ze SVL města Větřní - 2025</t>
  </si>
  <si>
    <t>Obec Větřní celkem</t>
  </si>
  <si>
    <t>Obec Vimperk</t>
  </si>
  <si>
    <t>MV-PK2-2025-00102</t>
  </si>
  <si>
    <t>Vimperk - asistent prevence kriminality - 2025</t>
  </si>
  <si>
    <t>Obec Vimperk celkem</t>
  </si>
  <si>
    <t>Kraj Jihočeský celkem</t>
  </si>
  <si>
    <t>Kraj Jihomoravský</t>
  </si>
  <si>
    <t>Obec Hodonín</t>
  </si>
  <si>
    <t>MV-PK2-2025-00059</t>
  </si>
  <si>
    <t>Hodonín - Asistenti prevence kriminality - 2025</t>
  </si>
  <si>
    <t>MV-PK2-2025-00060</t>
  </si>
  <si>
    <t>Hodonín - Domovník-preventista - 2025</t>
  </si>
  <si>
    <t>Obec Hodonín celkem</t>
  </si>
  <si>
    <t>Obec Veselí nad Moravou</t>
  </si>
  <si>
    <t>MV-PK2-2025-00002</t>
  </si>
  <si>
    <t>Veselí nad Moravou-domovník preventista-2025</t>
  </si>
  <si>
    <t>Obec Veselí nad Moravou celkem</t>
  </si>
  <si>
    <t>Obec Znojmo</t>
  </si>
  <si>
    <t>MV-PK2-2025-00017</t>
  </si>
  <si>
    <t>Znojmo-Asistent prevence kriminality-2025</t>
  </si>
  <si>
    <t>Obec Znojmo celkem</t>
  </si>
  <si>
    <t>Kraj Jihomoravský celkem</t>
  </si>
  <si>
    <t>Kraj Karlovarský</t>
  </si>
  <si>
    <t>Obec Cheb</t>
  </si>
  <si>
    <t>MV-PK2-2025-00045</t>
  </si>
  <si>
    <t>Cheb - Nasazení SED detektorů zvukových událostí (detekce výstřelů, výkřiků, tříštění skla a sprejů) - 2025</t>
  </si>
  <si>
    <t>MV-PK2-2025-00050</t>
  </si>
  <si>
    <t>Prevence s divadlem VeTři</t>
  </si>
  <si>
    <t>Obec Cheb celkem</t>
  </si>
  <si>
    <t>Obec Karlovy Vary</t>
  </si>
  <si>
    <t>MV-PK2-2025-00024</t>
  </si>
  <si>
    <t>Karlovy Vary - asistent prevence kriminality - 2025</t>
  </si>
  <si>
    <t>Obec Karlovy Vary celkem</t>
  </si>
  <si>
    <t>Obec Kraslice</t>
  </si>
  <si>
    <t>MV-PK2-2025-00072</t>
  </si>
  <si>
    <t>Kraslice - Asistent prevence kriminality - 2025</t>
  </si>
  <si>
    <t>Obec Kraslice celkem</t>
  </si>
  <si>
    <t>Obec Ostrov</t>
  </si>
  <si>
    <t>MV-PK2-2025-00033</t>
  </si>
  <si>
    <t>Ostrov - Domovník - 2025 - 2. kolo</t>
  </si>
  <si>
    <t>Obec Ostrov celkem</t>
  </si>
  <si>
    <t>Obec Rotava</t>
  </si>
  <si>
    <t>MV-PK2-2025-00029</t>
  </si>
  <si>
    <t>Rotava-Asistent prevence kriminality-2025</t>
  </si>
  <si>
    <t>MV-PK2-2025-00030</t>
  </si>
  <si>
    <t>Rotava-Domovník preventista-2025</t>
  </si>
  <si>
    <t>Obec Rotava celkem</t>
  </si>
  <si>
    <t>Kraj Karlovarský celkem</t>
  </si>
  <si>
    <t>Kraj Královéhradecký</t>
  </si>
  <si>
    <t>Obec Hradec Králové</t>
  </si>
  <si>
    <t>MV-PK2-2025-00082</t>
  </si>
  <si>
    <t>Hradec Králové - Asistent prevence kriminality - 2025</t>
  </si>
  <si>
    <t>Obec Hradec Králové celkem</t>
  </si>
  <si>
    <t>Kraj Královéhradecký celkem</t>
  </si>
  <si>
    <t>Kraj Liberecký</t>
  </si>
  <si>
    <t>Obec Česká Lípa</t>
  </si>
  <si>
    <t>MV-PK2-2025-00063</t>
  </si>
  <si>
    <t>Česká Lípa - Asistent prevence kriminality 2025</t>
  </si>
  <si>
    <t>Obec Česká Lípa celkem</t>
  </si>
  <si>
    <t>Obec Hrádek nad Nisou</t>
  </si>
  <si>
    <t>MV-PK2-2025-00103</t>
  </si>
  <si>
    <t>Hrádek nad Nisou - Domovník - preventista - 2025</t>
  </si>
  <si>
    <t>Obec Hrádek nad Nisou celkem</t>
  </si>
  <si>
    <t>Obec Jablonec nad Nisou</t>
  </si>
  <si>
    <t>MV-PK2-2025-00042</t>
  </si>
  <si>
    <t>Jablonec nad Nisou - Asistent prevence kriminality - 2025</t>
  </si>
  <si>
    <t>MV-PK2-2025-00081</t>
  </si>
  <si>
    <t>Jablonec nad Nisou - Komunitní prevence - 2025</t>
  </si>
  <si>
    <t>Obec Jablonec nad Nisou celkem</t>
  </si>
  <si>
    <t>Obec Jablonné v Podještědí</t>
  </si>
  <si>
    <t>MV-PK2-2025-00086</t>
  </si>
  <si>
    <t>Jablonné v Podještědí - Asistent prevence kriminality - 2025</t>
  </si>
  <si>
    <t>Obec Jablonné v Podještědí celkem</t>
  </si>
  <si>
    <t>Obec Nové Město pod Smrkem</t>
  </si>
  <si>
    <t>MV-PK2-2025-00113</t>
  </si>
  <si>
    <t>Nové Město pod Smrkem - Asistenti prevence kriminality - 2025</t>
  </si>
  <si>
    <t>Obec Nové Město pod Smrkem celkem</t>
  </si>
  <si>
    <t>Obec Smržovka</t>
  </si>
  <si>
    <t>MV-PK2-2025-00096</t>
  </si>
  <si>
    <t>Smržovka – asistent prevence kriminality 2025</t>
  </si>
  <si>
    <t>Obec Smržovka celkem</t>
  </si>
  <si>
    <t>Obec Tanvald</t>
  </si>
  <si>
    <t>MV-PK2-2025-00079</t>
  </si>
  <si>
    <t>Tanvald – Asistent prevence kriminality - 2025</t>
  </si>
  <si>
    <t>MV-PK2-2025-00080</t>
  </si>
  <si>
    <t>Tanvald - Preventivní prázdninové programy v Majáku - 2025</t>
  </si>
  <si>
    <t>Obec Tanvald celkem</t>
  </si>
  <si>
    <t>Kraj Liberecký celkem</t>
  </si>
  <si>
    <t>Kraj Moravskoslezský</t>
  </si>
  <si>
    <t>Moravskoslezský kraj</t>
  </si>
  <si>
    <t>MV-PK2-2025-00006</t>
  </si>
  <si>
    <t>Moravskoslezský kraj – Podpora prevence kriminality v kraji - 2025</t>
  </si>
  <si>
    <t>Obec Moravskoslezský celkem</t>
  </si>
  <si>
    <t>Obec Bruntál</t>
  </si>
  <si>
    <t>MV-PK2-2025-00031</t>
  </si>
  <si>
    <t>Bruntál - Asistent prevence kriminality - 2025 - 2. kolo</t>
  </si>
  <si>
    <t>Obec Bruntál celkem</t>
  </si>
  <si>
    <t>Obec Český Těšín</t>
  </si>
  <si>
    <t>MV-PK2-2025-00020</t>
  </si>
  <si>
    <t>Český Těšín - Sociálně psychologický výcvik pro rodiče s dětmi 2025</t>
  </si>
  <si>
    <t>Obec Český Těšín celkem</t>
  </si>
  <si>
    <t>Obec Havířov</t>
  </si>
  <si>
    <t>MV-PK2-2025-00041</t>
  </si>
  <si>
    <t>Havířov – Efektivní práce s ohroženými dětmi a jejich rodinami – Ohrožené děti chrání kompetence odborníků - 2025</t>
  </si>
  <si>
    <t>MV-PK2-2025-00040</t>
  </si>
  <si>
    <t>Havířov – Kyberbezpečnost pro seniory - 2025</t>
  </si>
  <si>
    <t>MV-PK2-2025-00043</t>
  </si>
  <si>
    <t>Havířov – Sociálně psychologický výcvik pro rodiče s dětmi - 2025</t>
  </si>
  <si>
    <t>Obec Havířov celkem</t>
  </si>
  <si>
    <t>Obec Krnov</t>
  </si>
  <si>
    <t>MV-PK2-2025-00108</t>
  </si>
  <si>
    <t>Krnov_Forenzní značení jízdních kol a kompenzačních pomůcek_2025</t>
  </si>
  <si>
    <t>MV-PK2-2025-00109</t>
  </si>
  <si>
    <t>Krnov_Vzdělávání aktérů prevence kriminaliy_2025</t>
  </si>
  <si>
    <t>Obec Krnov celkem</t>
  </si>
  <si>
    <t>Obec Odry</t>
  </si>
  <si>
    <t>MV-PK2-2025-00088</t>
  </si>
  <si>
    <t>Odry - Asistenti prevence kriminality v Odrách - 2025</t>
  </si>
  <si>
    <t>Obec Odry celkem</t>
  </si>
  <si>
    <t>Obec Osoblaha</t>
  </si>
  <si>
    <t>MV-PK2-2025-00087</t>
  </si>
  <si>
    <t>Osoblaha - Asistenti prevence kriminality - 2025</t>
  </si>
  <si>
    <t>Obec Osoblaha celkem</t>
  </si>
  <si>
    <t>Obec Ostrava</t>
  </si>
  <si>
    <t>MV-PK2-2025-00067</t>
  </si>
  <si>
    <t>Ostrava – Senior posel prevence – 2025</t>
  </si>
  <si>
    <t>MV-PK2-2025-00068</t>
  </si>
  <si>
    <t>Ostrava – Značení syntetickou DNA – 2025</t>
  </si>
  <si>
    <t>Obec Ostrava celkem</t>
  </si>
  <si>
    <t>Kraj Moravskoslezský celkem</t>
  </si>
  <si>
    <t>Kraj Olomoucký</t>
  </si>
  <si>
    <t>Olomoucký kraj</t>
  </si>
  <si>
    <t>MV-PK2-2025-00061</t>
  </si>
  <si>
    <t>Olomoucký kraj - Osvětová kampaň Prokoukl to! A ty? - 2025</t>
  </si>
  <si>
    <t>MV-PK2-2025-00062</t>
  </si>
  <si>
    <t>Olomoucký kraj - Podpora prevence kriminality v kraji - 2025</t>
  </si>
  <si>
    <t>Obec Olomoucký celkem</t>
  </si>
  <si>
    <t>Obec Hanušovice</t>
  </si>
  <si>
    <t>MV-PK2-2025-00110</t>
  </si>
  <si>
    <t>Hanušovice - Asistenti prevence kriminality - 2025</t>
  </si>
  <si>
    <t>Obec Hanušovice celkem</t>
  </si>
  <si>
    <t>Obec Hranice</t>
  </si>
  <si>
    <t>MV-PK2-2025-00023</t>
  </si>
  <si>
    <t>Hranice - Asistenti prevence kriminality - 2025</t>
  </si>
  <si>
    <t>Obec Hranice celkem</t>
  </si>
  <si>
    <t>Obec Lipník nad Bečvou</t>
  </si>
  <si>
    <t>MV-PK2-2025-00011</t>
  </si>
  <si>
    <t>Lipník nad Bečvou - Asistent prevence kriminality 2025</t>
  </si>
  <si>
    <t>Obec Lipník nad Bečvou celkem</t>
  </si>
  <si>
    <t>Obec Prostějov</t>
  </si>
  <si>
    <t>MV-PK2-2025-00027</t>
  </si>
  <si>
    <t>Prostějov - Forenzní značení jízdních kol a invalidních vozíků syntetickou DNA - IX. etapa - 2025</t>
  </si>
  <si>
    <t>MV-PK2-2025-00066</t>
  </si>
  <si>
    <t>Prostějov - Konference prevence kriminality Městské policie Prostějov - 2025</t>
  </si>
  <si>
    <t>MV-PK2-2025-00028</t>
  </si>
  <si>
    <t>Prostějov - Návazné pobyty pro děti - 2025</t>
  </si>
  <si>
    <t>Obec Prostějov celkem</t>
  </si>
  <si>
    <t>Obec Přerov</t>
  </si>
  <si>
    <t>MV-PK2-2025-00075</t>
  </si>
  <si>
    <t>Přerov - asistent prevence kriminality - 2025</t>
  </si>
  <si>
    <t>MV-PK2-2025-00077</t>
  </si>
  <si>
    <t>Přerov - domovník - preventista - 2025</t>
  </si>
  <si>
    <t>Obec Přerov celkem</t>
  </si>
  <si>
    <t>Obec Šumperk</t>
  </si>
  <si>
    <t>MV-PK2-2025-00070</t>
  </si>
  <si>
    <t>Šumperk - Prázdninový pobyt, 2025 (2/3)</t>
  </si>
  <si>
    <t>MV-PK2-2025-00071</t>
  </si>
  <si>
    <t>Šumperk - ReStart 2 - prevence kriminality, 2025 (3/3)</t>
  </si>
  <si>
    <t>MV-PK2-2025-00069</t>
  </si>
  <si>
    <t>Šumperk - Systémový přístup k řešení rizikového chování dětí a mladistvých 2025 (1/3)</t>
  </si>
  <si>
    <t>Obec Šumperk celkem</t>
  </si>
  <si>
    <t>Kraj Olomoucký celkem</t>
  </si>
  <si>
    <t>Kraj Pardubický</t>
  </si>
  <si>
    <t>Obec Česká Třebová</t>
  </si>
  <si>
    <t>MV-PK2-2025-00100</t>
  </si>
  <si>
    <t>Česká Třebová - APK - 2025</t>
  </si>
  <si>
    <t>MV-PK2-2025-00099</t>
  </si>
  <si>
    <t>Česká Třebová - Trávení volného času a prevence kriminality dětí sídliště Borek - 2025</t>
  </si>
  <si>
    <t>Obec Česká Třebová celkem</t>
  </si>
  <si>
    <t>Obec Vysoké Mýto</t>
  </si>
  <si>
    <t>MV-PK2-2025-00112</t>
  </si>
  <si>
    <t>Vysoké Mýto - Asistenti prevence kriminality - 2025</t>
  </si>
  <si>
    <t>Obec Vysoké Mýto celkem</t>
  </si>
  <si>
    <t>Kraj Pardubický celkem</t>
  </si>
  <si>
    <t>Kraj Plzeňský</t>
  </si>
  <si>
    <t>Plzeňský kraj</t>
  </si>
  <si>
    <t>MV-PK2-2025-00001</t>
  </si>
  <si>
    <t>Plzeňský kraj - Kraje pro bezpečný internet - on-line kvízy XII. - 2025</t>
  </si>
  <si>
    <t>MV-PK2-2025-00005</t>
  </si>
  <si>
    <t>Plzeňský kraj - RE/START - 2025</t>
  </si>
  <si>
    <t>MV-PK2-2025-00008</t>
  </si>
  <si>
    <t>Plzeňský kraj - SVM Klatovy - obměna technického vybavení - 2025</t>
  </si>
  <si>
    <t>Obec Plzeňský celkem</t>
  </si>
  <si>
    <t>Obec Plzeň</t>
  </si>
  <si>
    <t>MV-PK2-2025-00051</t>
  </si>
  <si>
    <t>Plzeň – I prevence může být legrace VI. – 2025</t>
  </si>
  <si>
    <t>MV-PK2-2025-00052</t>
  </si>
  <si>
    <t>Plzeň – Motivační dětský pobyt s MP – 2025</t>
  </si>
  <si>
    <t>Obec Plzeň celkem</t>
  </si>
  <si>
    <t>Obec Přeštice</t>
  </si>
  <si>
    <t>MV-PK2-2025-00090</t>
  </si>
  <si>
    <t>Přeštice-Asistent prevence kriminality-2025</t>
  </si>
  <si>
    <t>Obec Přeštice celkem</t>
  </si>
  <si>
    <t>Obec Stříbro</t>
  </si>
  <si>
    <t>MV-PK2-2025-00021</t>
  </si>
  <si>
    <t>Město Stříbro - Bezpečnostní dobrovolník - 2025</t>
  </si>
  <si>
    <t>Obec Stříbro celkem</t>
  </si>
  <si>
    <t>Kraj Plzeňský celkem</t>
  </si>
  <si>
    <t>Kraj Středočeský</t>
  </si>
  <si>
    <t>Středočeský kraj</t>
  </si>
  <si>
    <t>MV-PK2-2025-00048</t>
  </si>
  <si>
    <t>„Středočeský kraj – „Komplexní podpora a reintegrace vězněných uživatelů návykových látek“- 2025“</t>
  </si>
  <si>
    <t>MV-PK2-2025-00047</t>
  </si>
  <si>
    <t>„Středočeský kraj – „Resocializace recidivistů na území Středočeského kraje - 2025“</t>
  </si>
  <si>
    <t>MV-PK2-2025-00046</t>
  </si>
  <si>
    <t>„Středočeský kraj – Podpora obětí domácího a sexuálního násilí ve Středočeském kraji - 2025“</t>
  </si>
  <si>
    <t>MV-PK2-2025-00049</t>
  </si>
  <si>
    <t>„Středočeský kraj – Podpora prevence kriminality v kraji - 2025“</t>
  </si>
  <si>
    <t>Obec Středočeský celkem</t>
  </si>
  <si>
    <t>Obec Dobříš</t>
  </si>
  <si>
    <t>MV-PK2-2025-00026</t>
  </si>
  <si>
    <t>Dobříš - Forenzní identifikační značení jízdních kol a kompenzačních pomůcek syntetickou DNA - 2025</t>
  </si>
  <si>
    <t>MV-PK2-2025-00025</t>
  </si>
  <si>
    <t>Dobříš - Příměstský tábor pro děti ze znevýhodněného prostředí - 2025</t>
  </si>
  <si>
    <t>Obec Dobříš celkem</t>
  </si>
  <si>
    <t>Obec Kladno</t>
  </si>
  <si>
    <t>MV-PK2-2025-00009</t>
  </si>
  <si>
    <t>Kladno - Asistenti prevence kriminality - 2025</t>
  </si>
  <si>
    <t>MV-PK2-2025-00010</t>
  </si>
  <si>
    <t>Kladno - Dejme jim šanci - 2025</t>
  </si>
  <si>
    <t>MV-PK2-2025-00007</t>
  </si>
  <si>
    <t>Kladno - FIZM 2025</t>
  </si>
  <si>
    <t>Obec Kladno celkem</t>
  </si>
  <si>
    <t>Obec Kolín</t>
  </si>
  <si>
    <t>MV-PK2-2025-00101</t>
  </si>
  <si>
    <t>Kolín - Asistenti prevence kriminality - 2025</t>
  </si>
  <si>
    <t>MV-PK2-2025-00089</t>
  </si>
  <si>
    <t>Kolín - Sebeobrana pro ženy - 2025</t>
  </si>
  <si>
    <t>Obec Kolín celkem</t>
  </si>
  <si>
    <t>Obec Kralupy nad Vltavou</t>
  </si>
  <si>
    <t>MV-PK2-2025-00076</t>
  </si>
  <si>
    <t>Kralupy nad Vltavou - Asistent prevence kriminality - 2025</t>
  </si>
  <si>
    <t>MV-PK2-2025-00105</t>
  </si>
  <si>
    <t>Kralupy nad Vltavou - Společně proti kriminalitě - 2025</t>
  </si>
  <si>
    <t>Obec Kralupy nad Vltavou celkem</t>
  </si>
  <si>
    <t>Obec Neratovice</t>
  </si>
  <si>
    <t>MV-PK2-2025-00003</t>
  </si>
  <si>
    <t>Neratovice - Asistenti prevence kriminality - 2025</t>
  </si>
  <si>
    <t>Obec Neratovice celkem</t>
  </si>
  <si>
    <t>Obec Příbram</t>
  </si>
  <si>
    <t>MV-PK2-2025-00065</t>
  </si>
  <si>
    <t>Příbram - Cestou sdílení - 2025</t>
  </si>
  <si>
    <t>MV-PK2-2025-00064</t>
  </si>
  <si>
    <t>Příbram - Terapeutický pobyt pro děti s rizikovým chováním - 2025</t>
  </si>
  <si>
    <t>Obec Příbram celkem</t>
  </si>
  <si>
    <t>Obec Sedlčany</t>
  </si>
  <si>
    <t>MV-PK2-2025-00104</t>
  </si>
  <si>
    <t>Sedlčany-Forenzní značení jízdních kol syntentickou DNA-2025</t>
  </si>
  <si>
    <t>Obec Sedlčany celkem</t>
  </si>
  <si>
    <t>Kraj Středočeský celkem</t>
  </si>
  <si>
    <t>Kraj Ústecký</t>
  </si>
  <si>
    <t>Obec Bílina</t>
  </si>
  <si>
    <t>MV-PK2-2025-00094</t>
  </si>
  <si>
    <t>Bílina – Víkendové pobyty OSPOD – 2025</t>
  </si>
  <si>
    <t>Obec Bílina celkem</t>
  </si>
  <si>
    <t>Obec Dolní Poustevna</t>
  </si>
  <si>
    <t>MV-PK2-2025-00078</t>
  </si>
  <si>
    <t>Dolní Poustevna - Asistenti prevence kriminality - 2025</t>
  </si>
  <si>
    <t>Obec Dolní Poustevna celkem</t>
  </si>
  <si>
    <t>Obec Dubí</t>
  </si>
  <si>
    <t>MV-PK2-2025-00018</t>
  </si>
  <si>
    <t>Dubí- asistent prevence kriminality-2025</t>
  </si>
  <si>
    <t>Obec Dubí celkem</t>
  </si>
  <si>
    <t>Obec Chomutov</t>
  </si>
  <si>
    <t>MV-PK2-2025-00091</t>
  </si>
  <si>
    <t>Chomutov - Domovník-preventista -2025</t>
  </si>
  <si>
    <t>Obec Chomutov celkem</t>
  </si>
  <si>
    <t>Obec Jirkov</t>
  </si>
  <si>
    <t>MV-PK2-2025-00038</t>
  </si>
  <si>
    <t>Jirkov - V kolektivu bez agrese a šikany</t>
  </si>
  <si>
    <t>Obec Jirkov celkem</t>
  </si>
  <si>
    <t>Obec Kadaň</t>
  </si>
  <si>
    <t>MV-PK2-2025-00054</t>
  </si>
  <si>
    <t>Kadaň - Preventivní pobyt - 2025</t>
  </si>
  <si>
    <t>MV-PK2-2025-00055</t>
  </si>
  <si>
    <t>Kadaň - Víkendový pobyt - 2025</t>
  </si>
  <si>
    <t>Obec Kadaň celkem</t>
  </si>
  <si>
    <t>Obec Krásná Lípa</t>
  </si>
  <si>
    <t>MV-PK2-2025-00013</t>
  </si>
  <si>
    <t>Krásná Lípa - asistent prevence kriminality 2025</t>
  </si>
  <si>
    <t>Obec Krásná Lípa celkem</t>
  </si>
  <si>
    <t>Obec Krupka</t>
  </si>
  <si>
    <t>MV-PK2-2025-00004</t>
  </si>
  <si>
    <t>Krupka - asistent prevence kriminality - 2025</t>
  </si>
  <si>
    <t>Obec Krupka celkem</t>
  </si>
  <si>
    <t>Obec Litoměřice</t>
  </si>
  <si>
    <t>MV-PK2-2025-00039</t>
  </si>
  <si>
    <t>Litoměřice - Bezpečné léto 2025 - pobytové aktivity pro rizikové a problémové děti a mládež</t>
  </si>
  <si>
    <t>MV-PK2-2025-00053</t>
  </si>
  <si>
    <t>Litoměřice – modernizace technického vybavení SVM 2025</t>
  </si>
  <si>
    <t>Obec Litoměřice celkem</t>
  </si>
  <si>
    <t>Obec Litvínov</t>
  </si>
  <si>
    <t>MV-PK2-2025-00095</t>
  </si>
  <si>
    <t>Město Litvínov – Společnost a já - 2025</t>
  </si>
  <si>
    <t>Obec Litvínov celkem</t>
  </si>
  <si>
    <t>Obec Louny</t>
  </si>
  <si>
    <t>MV-PK2-2025-00036</t>
  </si>
  <si>
    <t>Louny_Šance_2025</t>
  </si>
  <si>
    <t>MV-PK2-2025-00035</t>
  </si>
  <si>
    <t>Louny_Terapeuticko-vzdělávací pobyt ohrožených rodin_TVP_2025</t>
  </si>
  <si>
    <t>Obec Louny celkem</t>
  </si>
  <si>
    <t>Obec Mikulášovice</t>
  </si>
  <si>
    <t>MV-PK2-2025-00107</t>
  </si>
  <si>
    <t>Mikulášovice - Asistent prevence kriminality - 2025</t>
  </si>
  <si>
    <t>Obec Mikulášovice celkem</t>
  </si>
  <si>
    <t>Obec Obrnice</t>
  </si>
  <si>
    <t>MV-PK2-2025-00058</t>
  </si>
  <si>
    <t>Obrnice - Příměstský tábor 2025</t>
  </si>
  <si>
    <t>Obec Obrnice celkem</t>
  </si>
  <si>
    <t>Obec Šluknov</t>
  </si>
  <si>
    <t>MV-PK2-2025-00092</t>
  </si>
  <si>
    <t>Šluknov - Asistent prevence kriminality - 2025</t>
  </si>
  <si>
    <t>Obec Šluknov celkem</t>
  </si>
  <si>
    <t>Obec Terezín</t>
  </si>
  <si>
    <t>MV-PK2-2025-00093</t>
  </si>
  <si>
    <t>Terezín - Asistent prevence kriminality - 2025</t>
  </si>
  <si>
    <t>Obec Terezín celkem</t>
  </si>
  <si>
    <t>Obec Ústí nad Labem</t>
  </si>
  <si>
    <t>MV-PK2-2025-00016</t>
  </si>
  <si>
    <t>Ústí nad Labem - APK - 2025</t>
  </si>
  <si>
    <t>MV-PK2-2025-00015</t>
  </si>
  <si>
    <t>Ústí nad Labem - MP dětem - 2025</t>
  </si>
  <si>
    <t>Obec Ústí nad Labem celkem</t>
  </si>
  <si>
    <t>Obec Varnsdorf</t>
  </si>
  <si>
    <t>MV-PK2-2025-00012</t>
  </si>
  <si>
    <t>Varnsdorf - APK - 2025</t>
  </si>
  <si>
    <t>Obec Varnsdorf celkem</t>
  </si>
  <si>
    <t>Obec Velký Šenov</t>
  </si>
  <si>
    <t>MV-PK2-2025-00014</t>
  </si>
  <si>
    <t>Velký Šenov-asistent prevence kriminality-2025</t>
  </si>
  <si>
    <t>Obec Velký Šenov celkem</t>
  </si>
  <si>
    <t>Obec Žatec</t>
  </si>
  <si>
    <t>MV-PK2-2025-00056</t>
  </si>
  <si>
    <t>Žatec - Asistenti prevence kriminality 2025</t>
  </si>
  <si>
    <t>MV-PK2-2025-00057</t>
  </si>
  <si>
    <t>Žatec - Prodloužený pobyt 2025</t>
  </si>
  <si>
    <t>Obec Žatec celkem</t>
  </si>
  <si>
    <t>Kraj Ústecký celkem</t>
  </si>
  <si>
    <t>Kraj Vysočina</t>
  </si>
  <si>
    <t>Vysočina kraj</t>
  </si>
  <si>
    <t>MV-PK2-2025-00019</t>
  </si>
  <si>
    <t>„Kraj Vysočina – preventivní a resocializační program pro děti a mládež 2025“</t>
  </si>
  <si>
    <t>MV-PK2-2025-00037</t>
  </si>
  <si>
    <t>Kraj Vysočina –Kraje pro bezpečný internet: Vzdělávání mládeže v kyberbezpečnosti - 2025</t>
  </si>
  <si>
    <t>Obec Vysočina celkem</t>
  </si>
  <si>
    <t>Obec Jihlava</t>
  </si>
  <si>
    <t>MV-PK2-2025-00098</t>
  </si>
  <si>
    <t>Jihlava - Domovník preventista - 2025</t>
  </si>
  <si>
    <t>MV-PK2-2025-00097</t>
  </si>
  <si>
    <t>Jihlava - Komunitní prevence kriminality - 2025</t>
  </si>
  <si>
    <t>Obec Jihlava celkem</t>
  </si>
  <si>
    <t>Obec Žďár nad Sázavou</t>
  </si>
  <si>
    <t>MV-PK2-2025-00044</t>
  </si>
  <si>
    <t>Žďár nad Sázavou-Asistent prevence kriminality-2025</t>
  </si>
  <si>
    <t>Obec Žďár nad Sázavou celkem</t>
  </si>
  <si>
    <t>Kraj Vysočina celkem</t>
  </si>
  <si>
    <t>Kraj Zlínský</t>
  </si>
  <si>
    <t>Obec Uherské Hradiště</t>
  </si>
  <si>
    <t>MV-PK2-2025-00085</t>
  </si>
  <si>
    <t>Uherské Hradiště-Asistent prevence kriminality-2025</t>
  </si>
  <si>
    <t>MV-PK2-2025-00084</t>
  </si>
  <si>
    <t>Uherské Hradiště-Forenzní značení jízdních kol syntetickou DNA-2025</t>
  </si>
  <si>
    <t>Obec Uherské Hradiště celkem</t>
  </si>
  <si>
    <t>Obec Valašské Meziříčí</t>
  </si>
  <si>
    <t>MV-PK2-2025-00073</t>
  </si>
  <si>
    <t>Valašské Meziříčí –  Konference pro regionální aktéry prevence a odbornou veřejnost 2025</t>
  </si>
  <si>
    <t>MV-PK2-2025-00074</t>
  </si>
  <si>
    <t>Valašské Meziříčí - vzdělávací a osvětové akce pro odbornou i laickou veřejnost - 2025</t>
  </si>
  <si>
    <t>Obec Valašské Meziříčí celkem</t>
  </si>
  <si>
    <t>Kraj Zlínský celkem</t>
  </si>
  <si>
    <t>Celkem za sestavu</t>
  </si>
  <si>
    <t>Filtr sestavy:
Výzva = "PK2_2025"
Stav žádosti = "20"
Kontrola = "KHK_PK_2025"</t>
  </si>
  <si>
    <t>Kraj Hlavní město Praha</t>
  </si>
  <si>
    <t>Hodnocení výzvy - PPK 2025</t>
  </si>
  <si>
    <t>Kraj Hlavní město Praha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</si>
</sst>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5]#,##0.00;\(#,##0.00\)"/>
    <numFmt numFmtId="165" formatCode="#,##0.00\ _K_č"/>
  </numFmts>
  <fonts count="1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b/>
      <sz val="9"/>
      <color rgb="FF000000"/>
      <name val="Arial"/>
    </font>
    <font>
      <b/>
      <sz val="12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Calibri"/>
      <family val="2"/>
      <charset val="238"/>
    </font>
    <font>
      <b/>
      <sz val="9"/>
      <color rgb="FF000000"/>
      <name val="Arial"/>
      <family val="2"/>
      <charset val="238"/>
    </font>
    <font>
      <b/>
      <sz val="9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0.249977111117893"/>
        <bgColor rgb="FFF0F0F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CDCD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0F0F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DCDCDC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1">
    <xf numFmtId="0" fontId="1" fillId="0" borderId="0" xfId="0" applyFont="1" applyFill="1" applyBorder="1"/>
    <xf numFmtId="0" fontId="3" fillId="0" borderId="7" xfId="1" applyFont="1" applyBorder="1" applyAlignment="1">
      <alignment horizontal="center" vertical="center" wrapText="1" readingOrder="1"/>
    </xf>
    <xf numFmtId="0" fontId="3" fillId="0" borderId="8" xfId="1" applyFont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vertical="center"/>
    </xf>
    <xf numFmtId="164" fontId="6" fillId="0" borderId="1" xfId="1" applyNumberFormat="1" applyFont="1" applyBorder="1" applyAlignment="1">
      <alignment horizontal="right" vertical="center" wrapText="1" readingOrder="1"/>
    </xf>
    <xf numFmtId="0" fontId="3" fillId="0" borderId="16" xfId="1" applyFont="1" applyBorder="1" applyAlignment="1">
      <alignment horizontal="center" vertical="center" wrapText="1" readingOrder="1"/>
    </xf>
    <xf numFmtId="0" fontId="6" fillId="0" borderId="15" xfId="1" applyFont="1" applyBorder="1" applyAlignment="1">
      <alignment horizontal="left" vertical="center" wrapText="1" readingOrder="1"/>
    </xf>
    <xf numFmtId="0" fontId="3" fillId="0" borderId="18" xfId="1" applyFont="1" applyBorder="1" applyAlignment="1">
      <alignment horizontal="center" vertical="center" wrapText="1" readingOrder="1"/>
    </xf>
    <xf numFmtId="0" fontId="6" fillId="0" borderId="17" xfId="1" applyFont="1" applyBorder="1" applyAlignment="1">
      <alignment horizontal="left" vertical="center" wrapText="1" readingOrder="1"/>
    </xf>
    <xf numFmtId="164" fontId="13" fillId="7" borderId="20" xfId="1" applyNumberFormat="1" applyFont="1" applyFill="1" applyBorder="1" applyAlignment="1">
      <alignment horizontal="right" vertical="center" wrapText="1" readingOrder="1"/>
    </xf>
    <xf numFmtId="164" fontId="13" fillId="7" borderId="5" xfId="1" applyNumberFormat="1" applyFont="1" applyFill="1" applyBorder="1" applyAlignment="1">
      <alignment horizontal="right" vertical="center" wrapText="1" readingOrder="1"/>
    </xf>
    <xf numFmtId="164" fontId="13" fillId="2" borderId="20" xfId="1" applyNumberFormat="1" applyFont="1" applyFill="1" applyBorder="1" applyAlignment="1">
      <alignment horizontal="right" vertical="center" wrapText="1" readingOrder="1"/>
    </xf>
    <xf numFmtId="0" fontId="6" fillId="10" borderId="17" xfId="1" applyFont="1" applyFill="1" applyBorder="1" applyAlignment="1">
      <alignment horizontal="left" vertical="center" wrapText="1" readingOrder="1"/>
    </xf>
    <xf numFmtId="164" fontId="6" fillId="10" borderId="1" xfId="1" applyNumberFormat="1" applyFont="1" applyFill="1" applyBorder="1" applyAlignment="1">
      <alignment horizontal="right" vertical="center" wrapText="1" readingOrder="1"/>
    </xf>
    <xf numFmtId="164" fontId="11" fillId="4" borderId="13" xfId="1" applyNumberFormat="1" applyFont="1" applyFill="1" applyBorder="1" applyAlignment="1">
      <alignment horizontal="right" vertical="center" wrapText="1" readingOrder="1"/>
    </xf>
    <xf numFmtId="164" fontId="10" fillId="9" borderId="1" xfId="1" applyNumberFormat="1" applyFont="1" applyFill="1" applyBorder="1" applyAlignment="1">
      <alignment horizontal="right" vertical="center" wrapText="1" readingOrder="1"/>
    </xf>
    <xf numFmtId="165" fontId="1" fillId="0" borderId="0" xfId="0" applyNumberFormat="1" applyFont="1" applyFill="1" applyBorder="1" applyAlignment="1">
      <alignment horizontal="right" vertical="center"/>
    </xf>
    <xf numFmtId="165" fontId="3" fillId="0" borderId="7" xfId="1" applyNumberFormat="1" applyFont="1" applyBorder="1" applyAlignment="1">
      <alignment horizontal="center" vertical="center" wrapText="1" readingOrder="1"/>
    </xf>
    <xf numFmtId="165" fontId="6" fillId="0" borderId="1" xfId="1" applyNumberFormat="1" applyFont="1" applyBorder="1" applyAlignment="1">
      <alignment horizontal="right" vertical="center" wrapText="1" readingOrder="1"/>
    </xf>
    <xf numFmtId="165" fontId="10" fillId="8" borderId="1" xfId="1" applyNumberFormat="1" applyFont="1" applyFill="1" applyBorder="1" applyAlignment="1">
      <alignment horizontal="right" vertical="center" wrapText="1" readingOrder="1"/>
    </xf>
    <xf numFmtId="165" fontId="13" fillId="6" borderId="20" xfId="1" applyNumberFormat="1" applyFont="1" applyFill="1" applyBorder="1" applyAlignment="1">
      <alignment horizontal="right" vertical="center" wrapText="1" readingOrder="1"/>
    </xf>
    <xf numFmtId="165" fontId="13" fillId="6" borderId="5" xfId="1" applyNumberFormat="1" applyFont="1" applyFill="1" applyBorder="1" applyAlignment="1">
      <alignment horizontal="right" vertical="center" wrapText="1" readingOrder="1"/>
    </xf>
    <xf numFmtId="165" fontId="6" fillId="10" borderId="1" xfId="1" applyNumberFormat="1" applyFont="1" applyFill="1" applyBorder="1" applyAlignment="1">
      <alignment horizontal="right" vertical="center" wrapText="1" readingOrder="1"/>
    </xf>
    <xf numFmtId="165" fontId="11" fillId="5" borderId="14" xfId="1" applyNumberFormat="1" applyFont="1" applyFill="1" applyBorder="1" applyAlignment="1">
      <alignment horizontal="right" vertical="center" wrapText="1" readingOrder="1"/>
    </xf>
    <xf numFmtId="0" fontId="3" fillId="0" borderId="7" xfId="1" applyFont="1" applyBorder="1" applyAlignment="1">
      <alignment horizontal="center" vertical="center" wrapText="1" readingOrder="1"/>
    </xf>
    <xf numFmtId="165" fontId="6" fillId="0" borderId="1" xfId="1" applyNumberFormat="1" applyFont="1" applyFill="1" applyBorder="1" applyAlignment="1">
      <alignment horizontal="right" vertical="center" wrapText="1" readingOrder="1"/>
    </xf>
    <xf numFmtId="0" fontId="6" fillId="0" borderId="1" xfId="1" applyFont="1" applyBorder="1" applyAlignment="1">
      <alignment horizontal="center" vertical="center" wrapText="1" readingOrder="1"/>
    </xf>
    <xf numFmtId="0" fontId="6" fillId="0" borderId="20" xfId="1" applyFont="1" applyBorder="1" applyAlignment="1">
      <alignment horizontal="center" vertical="center" wrapText="1" readingOrder="1"/>
    </xf>
    <xf numFmtId="0" fontId="6" fillId="0" borderId="5" xfId="1" applyFont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 readingOrder="1"/>
    </xf>
    <xf numFmtId="0" fontId="3" fillId="0" borderId="7" xfId="1" applyFont="1" applyBorder="1" applyAlignment="1">
      <alignment horizontal="center" vertical="center" wrapText="1" readingOrder="1"/>
    </xf>
    <xf numFmtId="0" fontId="6" fillId="0" borderId="3" xfId="1" applyFont="1" applyBorder="1" applyAlignment="1">
      <alignment horizontal="center" vertical="center" wrapText="1" readingOrder="1"/>
    </xf>
    <xf numFmtId="0" fontId="5" fillId="0" borderId="3" xfId="1" applyFont="1" applyBorder="1" applyAlignment="1">
      <alignment horizontal="center" vertical="center" wrapText="1" readingOrder="1"/>
    </xf>
    <xf numFmtId="0" fontId="5" fillId="0" borderId="21" xfId="1" applyFont="1" applyBorder="1" applyAlignment="1">
      <alignment horizontal="center" vertical="center" wrapText="1" readingOrder="1"/>
    </xf>
    <xf numFmtId="0" fontId="5" fillId="0" borderId="6" xfId="1" applyFont="1" applyBorder="1" applyAlignment="1">
      <alignment horizontal="center" vertical="center" wrapText="1" readingOrder="1"/>
    </xf>
    <xf numFmtId="0" fontId="7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7" fillId="0" borderId="0" xfId="1" applyFont="1" applyAlignment="1">
      <alignment horizontal="center" vertical="top" wrapText="1" readingOrder="1"/>
    </xf>
    <xf numFmtId="0" fontId="11" fillId="4" borderId="12" xfId="1" applyFont="1" applyFill="1" applyBorder="1" applyAlignment="1">
      <alignment horizontal="right" vertical="center" wrapText="1" readingOrder="1"/>
    </xf>
    <xf numFmtId="0" fontId="12" fillId="5" borderId="13" xfId="1" applyFont="1" applyFill="1" applyBorder="1" applyAlignment="1">
      <alignment vertical="center" wrapText="1"/>
    </xf>
    <xf numFmtId="0" fontId="13" fillId="6" borderId="4" xfId="1" applyFont="1" applyFill="1" applyBorder="1" applyAlignment="1">
      <alignment horizontal="right" vertical="center" wrapText="1" readingOrder="1"/>
    </xf>
    <xf numFmtId="0" fontId="14" fillId="6" borderId="5" xfId="1" applyFont="1" applyFill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 readingOrder="1"/>
    </xf>
    <xf numFmtId="0" fontId="1" fillId="0" borderId="5" xfId="0" applyFont="1" applyFill="1" applyBorder="1" applyAlignment="1">
      <alignment horizontal="center" vertical="center"/>
    </xf>
    <xf numFmtId="0" fontId="10" fillId="8" borderId="2" xfId="1" applyFont="1" applyFill="1" applyBorder="1" applyAlignment="1">
      <alignment horizontal="right" vertical="center" wrapText="1" readingOrder="1"/>
    </xf>
    <xf numFmtId="0" fontId="9" fillId="8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 wrapText="1" readingOrder="1"/>
    </xf>
    <xf numFmtId="0" fontId="1" fillId="0" borderId="1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1" fillId="0" borderId="1" xfId="1" applyFont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right" vertical="center" wrapText="1" readingOrder="1"/>
    </xf>
    <xf numFmtId="0" fontId="14" fillId="6" borderId="20" xfId="1" applyFont="1" applyFill="1" applyBorder="1" applyAlignment="1">
      <alignment vertical="center" wrapText="1"/>
    </xf>
    <xf numFmtId="0" fontId="6" fillId="0" borderId="20" xfId="1" applyFont="1" applyBorder="1" applyAlignment="1">
      <alignment horizontal="center" vertical="center" wrapText="1" readingOrder="1"/>
    </xf>
    <xf numFmtId="0" fontId="1" fillId="0" borderId="20" xfId="0" applyFont="1" applyFill="1" applyBorder="1" applyAlignment="1">
      <alignment horizontal="center" vertical="center"/>
    </xf>
    <xf numFmtId="0" fontId="4" fillId="11" borderId="22" xfId="1" applyFont="1" applyFill="1" applyBorder="1" applyAlignment="1">
      <alignment horizontal="left" vertical="center" wrapText="1" readingOrder="1"/>
    </xf>
    <xf numFmtId="0" fontId="1" fillId="12" borderId="23" xfId="1" applyFont="1" applyFill="1" applyBorder="1" applyAlignment="1">
      <alignment vertical="top" wrapText="1"/>
    </xf>
    <xf numFmtId="0" fontId="1" fillId="12" borderId="24" xfId="1" applyFont="1" applyFill="1" applyBorder="1" applyAlignment="1">
      <alignment vertical="top" wrapText="1"/>
    </xf>
    <xf numFmtId="0" fontId="4" fillId="11" borderId="9" xfId="1" applyFont="1" applyFill="1" applyBorder="1" applyAlignment="1">
      <alignment horizontal="left" vertical="center" wrapText="1" readingOrder="1"/>
    </xf>
    <xf numFmtId="0" fontId="1" fillId="12" borderId="10" xfId="1" applyFont="1" applyFill="1" applyBorder="1" applyAlignment="1">
      <alignment vertical="top" wrapText="1"/>
    </xf>
    <xf numFmtId="0" fontId="1" fillId="12" borderId="11" xfId="1" applyFont="1" applyFill="1" applyBorder="1" applyAlignment="1">
      <alignment vertical="top" wrapText="1"/>
    </xf>
    <xf numFmtId="0" fontId="13" fillId="0" borderId="19" xfId="1" applyFont="1" applyBorder="1" applyAlignment="1">
      <alignment horizontal="right" vertical="center" wrapText="1" readingOrder="1"/>
    </xf>
    <xf numFmtId="0" fontId="14" fillId="0" borderId="20" xfId="1" applyFont="1" applyBorder="1" applyAlignment="1">
      <alignment vertical="center" wrapText="1"/>
    </xf>
    <xf numFmtId="0" fontId="2" fillId="0" borderId="12" xfId="1" applyFont="1" applyBorder="1" applyAlignment="1">
      <alignment horizontal="center" vertical="center" wrapText="1" readingOrder="1"/>
    </xf>
    <xf numFmtId="0" fontId="1" fillId="0" borderId="13" xfId="1" applyFont="1" applyBorder="1" applyAlignment="1">
      <alignment vertical="top" wrapText="1"/>
    </xf>
    <xf numFmtId="0" fontId="1" fillId="0" borderId="14" xfId="1" applyFont="1" applyBorder="1" applyAlignment="1">
      <alignment vertical="top" wrapText="1"/>
    </xf>
    <xf numFmtId="0" fontId="3" fillId="0" borderId="7" xfId="1" applyFont="1" applyBorder="1" applyAlignment="1">
      <alignment horizontal="center" vertical="center" wrapText="1" readingOrder="1"/>
    </xf>
    <xf numFmtId="0" fontId="1" fillId="0" borderId="7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CDCDC"/>
      <rgbColor rgb="00F0F0F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1"/>
  <sheetViews>
    <sheetView showGridLines="0" tabSelected="1" topLeftCell="A3" zoomScale="82" zoomScaleNormal="82" workbookViewId="0">
      <pane ySplit="1" topLeftCell="A4" activePane="bottomLeft" state="frozen"/>
      <selection activeCell="A3" sqref="A3"/>
      <selection pane="bottomLeft" activeCell="H3" sqref="H1:L1048576"/>
    </sheetView>
  </sheetViews>
  <sheetFormatPr defaultRowHeight="15" x14ac:dyDescent="0.25"/>
  <cols>
    <col min="1" max="1" width="15.5703125" style="3" customWidth="1"/>
    <col min="2" max="2" width="84.42578125" style="3" customWidth="1"/>
    <col min="3" max="4" width="13.85546875" style="3" customWidth="1"/>
    <col min="5" max="5" width="15.140625" style="16" customWidth="1"/>
    <col min="6" max="6" width="9.5703125" style="29" customWidth="1"/>
    <col min="7" max="9" width="8.85546875" style="29" customWidth="1"/>
    <col min="10" max="10" width="2" style="29" customWidth="1"/>
    <col min="11" max="11" width="6.85546875" style="29" customWidth="1"/>
    <col min="12" max="12" width="8.85546875" style="29" customWidth="1"/>
    <col min="13" max="13" width="0" hidden="1" customWidth="1"/>
  </cols>
  <sheetData>
    <row r="1" spans="1:12" ht="0.2" customHeight="1" thickBot="1" x14ac:dyDescent="0.3"/>
    <row r="2" spans="1:12" ht="0" hidden="1" customHeight="1" x14ac:dyDescent="0.25"/>
    <row r="3" spans="1:12" ht="36.75" thickBot="1" x14ac:dyDescent="0.3">
      <c r="A3" s="5" t="s">
        <v>0</v>
      </c>
      <c r="B3" s="7" t="s">
        <v>1</v>
      </c>
      <c r="C3" s="1" t="s">
        <v>2</v>
      </c>
      <c r="D3" s="1" t="s">
        <v>3</v>
      </c>
      <c r="E3" s="17" t="s">
        <v>4</v>
      </c>
      <c r="F3" s="24" t="s">
        <v>5</v>
      </c>
      <c r="G3" s="24" t="s">
        <v>6</v>
      </c>
      <c r="H3" s="31" t="s">
        <v>7</v>
      </c>
      <c r="I3" s="31" t="s">
        <v>8</v>
      </c>
      <c r="J3" s="68" t="s">
        <v>9</v>
      </c>
      <c r="K3" s="69"/>
      <c r="L3" s="2" t="s">
        <v>10</v>
      </c>
    </row>
    <row r="4" spans="1:12" ht="47.25" customHeight="1" thickBot="1" x14ac:dyDescent="0.3">
      <c r="A4" s="65" t="s">
        <v>417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</row>
    <row r="5" spans="1:12" ht="18" customHeight="1" x14ac:dyDescent="0.25">
      <c r="A5" s="60" t="s">
        <v>416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2"/>
    </row>
    <row r="6" spans="1:12" ht="18" customHeight="1" x14ac:dyDescent="0.25">
      <c r="A6" s="49" t="s">
        <v>11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1"/>
    </row>
    <row r="7" spans="1:12" ht="18" customHeight="1" x14ac:dyDescent="0.25">
      <c r="A7" s="6" t="s">
        <v>12</v>
      </c>
      <c r="B7" s="8" t="s">
        <v>13</v>
      </c>
      <c r="C7" s="4">
        <v>2976913</v>
      </c>
      <c r="D7" s="4">
        <v>1706400</v>
      </c>
      <c r="E7" s="18">
        <v>0</v>
      </c>
      <c r="F7" s="26"/>
      <c r="G7" s="26" t="s">
        <v>14</v>
      </c>
      <c r="H7" s="30">
        <v>11</v>
      </c>
      <c r="I7" s="30">
        <v>11</v>
      </c>
      <c r="J7" s="47">
        <v>0</v>
      </c>
      <c r="K7" s="52"/>
      <c r="L7" s="32">
        <v>0</v>
      </c>
    </row>
    <row r="8" spans="1:12" ht="18" customHeight="1" x14ac:dyDescent="0.25">
      <c r="A8" s="6" t="s">
        <v>15</v>
      </c>
      <c r="B8" s="8" t="s">
        <v>16</v>
      </c>
      <c r="C8" s="4">
        <v>1048600</v>
      </c>
      <c r="D8" s="4">
        <v>656600</v>
      </c>
      <c r="E8" s="18">
        <v>656600</v>
      </c>
      <c r="F8" s="26">
        <v>50</v>
      </c>
      <c r="G8" s="26">
        <v>120</v>
      </c>
      <c r="H8" s="30">
        <v>11</v>
      </c>
      <c r="I8" s="30">
        <v>11</v>
      </c>
      <c r="J8" s="47">
        <v>0</v>
      </c>
      <c r="K8" s="52"/>
      <c r="L8" s="32">
        <v>0</v>
      </c>
    </row>
    <row r="9" spans="1:12" ht="18" customHeight="1" x14ac:dyDescent="0.25">
      <c r="A9" s="45" t="s">
        <v>17</v>
      </c>
      <c r="B9" s="46"/>
      <c r="C9" s="15">
        <v>4025513</v>
      </c>
      <c r="D9" s="15">
        <v>2363000</v>
      </c>
      <c r="E9" s="19">
        <f>SUM(E7:E8)</f>
        <v>656600</v>
      </c>
      <c r="F9" s="26" t="s">
        <v>14</v>
      </c>
      <c r="G9" s="26" t="s">
        <v>14</v>
      </c>
      <c r="H9" s="30" t="s">
        <v>14</v>
      </c>
      <c r="I9" s="30" t="s">
        <v>14</v>
      </c>
      <c r="J9" s="47" t="s">
        <v>14</v>
      </c>
      <c r="K9" s="48"/>
      <c r="L9" s="33" t="s">
        <v>14</v>
      </c>
    </row>
    <row r="10" spans="1:12" ht="18" customHeight="1" thickBot="1" x14ac:dyDescent="0.3">
      <c r="A10" s="53" t="s">
        <v>418</v>
      </c>
      <c r="B10" s="54"/>
      <c r="C10" s="9">
        <v>4025513</v>
      </c>
      <c r="D10" s="9">
        <v>2363000</v>
      </c>
      <c r="E10" s="20">
        <f>E9</f>
        <v>656600</v>
      </c>
      <c r="F10" s="27" t="s">
        <v>14</v>
      </c>
      <c r="G10" s="27" t="s">
        <v>14</v>
      </c>
      <c r="H10" s="27" t="s">
        <v>14</v>
      </c>
      <c r="I10" s="27" t="s">
        <v>14</v>
      </c>
      <c r="J10" s="55" t="s">
        <v>14</v>
      </c>
      <c r="K10" s="56"/>
      <c r="L10" s="34" t="s">
        <v>14</v>
      </c>
    </row>
    <row r="11" spans="1:12" ht="18" customHeight="1" x14ac:dyDescent="0.25">
      <c r="A11" s="57" t="s">
        <v>18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9"/>
    </row>
    <row r="12" spans="1:12" ht="18" customHeight="1" x14ac:dyDescent="0.25">
      <c r="A12" s="49" t="s">
        <v>19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1"/>
    </row>
    <row r="13" spans="1:12" ht="18" customHeight="1" x14ac:dyDescent="0.25">
      <c r="A13" s="6" t="s">
        <v>20</v>
      </c>
      <c r="B13" s="8" t="s">
        <v>21</v>
      </c>
      <c r="C13" s="4">
        <v>2382287</v>
      </c>
      <c r="D13" s="4">
        <v>1628400</v>
      </c>
      <c r="E13" s="22">
        <v>1095600</v>
      </c>
      <c r="F13" s="26">
        <v>51</v>
      </c>
      <c r="G13" s="26">
        <v>100</v>
      </c>
      <c r="H13" s="30">
        <v>11</v>
      </c>
      <c r="I13" s="30">
        <v>11</v>
      </c>
      <c r="J13" s="47">
        <v>0</v>
      </c>
      <c r="K13" s="52"/>
      <c r="L13" s="32">
        <v>0</v>
      </c>
    </row>
    <row r="14" spans="1:12" ht="18" customHeight="1" x14ac:dyDescent="0.25">
      <c r="A14" s="45" t="s">
        <v>22</v>
      </c>
      <c r="B14" s="46"/>
      <c r="C14" s="15">
        <v>2382287</v>
      </c>
      <c r="D14" s="15">
        <v>1628400</v>
      </c>
      <c r="E14" s="19">
        <f>E13</f>
        <v>1095600</v>
      </c>
      <c r="F14" s="26" t="s">
        <v>14</v>
      </c>
      <c r="G14" s="26" t="s">
        <v>14</v>
      </c>
      <c r="H14" s="30" t="s">
        <v>14</v>
      </c>
      <c r="I14" s="30" t="s">
        <v>14</v>
      </c>
      <c r="J14" s="47" t="s">
        <v>14</v>
      </c>
      <c r="K14" s="48"/>
      <c r="L14" s="33" t="s">
        <v>14</v>
      </c>
    </row>
    <row r="15" spans="1:12" ht="18" customHeight="1" x14ac:dyDescent="0.25">
      <c r="A15" s="49" t="s">
        <v>23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1"/>
    </row>
    <row r="16" spans="1:12" ht="18" customHeight="1" x14ac:dyDescent="0.25">
      <c r="A16" s="6" t="s">
        <v>24</v>
      </c>
      <c r="B16" s="8" t="s">
        <v>25</v>
      </c>
      <c r="C16" s="4">
        <v>571652</v>
      </c>
      <c r="D16" s="4">
        <v>456000</v>
      </c>
      <c r="E16" s="18">
        <v>0</v>
      </c>
      <c r="F16" s="26"/>
      <c r="G16" s="26" t="s">
        <v>14</v>
      </c>
      <c r="H16" s="30">
        <v>11</v>
      </c>
      <c r="I16" s="30">
        <v>11</v>
      </c>
      <c r="J16" s="47">
        <v>0</v>
      </c>
      <c r="K16" s="52"/>
      <c r="L16" s="32">
        <v>0</v>
      </c>
    </row>
    <row r="17" spans="1:12" ht="18" customHeight="1" x14ac:dyDescent="0.25">
      <c r="A17" s="45" t="s">
        <v>26</v>
      </c>
      <c r="B17" s="46"/>
      <c r="C17" s="15">
        <v>571652</v>
      </c>
      <c r="D17" s="15">
        <v>456000</v>
      </c>
      <c r="E17" s="19">
        <f>E16</f>
        <v>0</v>
      </c>
      <c r="F17" s="26" t="s">
        <v>14</v>
      </c>
      <c r="G17" s="26" t="s">
        <v>14</v>
      </c>
      <c r="H17" s="30" t="s">
        <v>14</v>
      </c>
      <c r="I17" s="30" t="s">
        <v>14</v>
      </c>
      <c r="J17" s="47" t="s">
        <v>14</v>
      </c>
      <c r="K17" s="48"/>
      <c r="L17" s="33" t="s">
        <v>14</v>
      </c>
    </row>
    <row r="18" spans="1:12" ht="18" customHeight="1" x14ac:dyDescent="0.25">
      <c r="A18" s="49" t="s">
        <v>27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1"/>
    </row>
    <row r="19" spans="1:12" ht="18" customHeight="1" x14ac:dyDescent="0.25">
      <c r="A19" s="6" t="s">
        <v>28</v>
      </c>
      <c r="B19" s="8" t="s">
        <v>29</v>
      </c>
      <c r="C19" s="4">
        <v>708750</v>
      </c>
      <c r="D19" s="4">
        <v>567000</v>
      </c>
      <c r="E19" s="18">
        <v>567000</v>
      </c>
      <c r="F19" s="26">
        <v>48</v>
      </c>
      <c r="G19" s="26">
        <v>100</v>
      </c>
      <c r="H19" s="30">
        <v>11</v>
      </c>
      <c r="I19" s="30">
        <v>11</v>
      </c>
      <c r="J19" s="47">
        <v>0</v>
      </c>
      <c r="K19" s="52"/>
      <c r="L19" s="32">
        <v>0</v>
      </c>
    </row>
    <row r="20" spans="1:12" ht="18" customHeight="1" x14ac:dyDescent="0.25">
      <c r="A20" s="45" t="s">
        <v>30</v>
      </c>
      <c r="B20" s="46"/>
      <c r="C20" s="15">
        <v>708750</v>
      </c>
      <c r="D20" s="15">
        <v>567000</v>
      </c>
      <c r="E20" s="19">
        <f>E19</f>
        <v>567000</v>
      </c>
      <c r="F20" s="26" t="s">
        <v>14</v>
      </c>
      <c r="G20" s="26" t="s">
        <v>14</v>
      </c>
      <c r="H20" s="30" t="s">
        <v>14</v>
      </c>
      <c r="I20" s="30" t="s">
        <v>14</v>
      </c>
      <c r="J20" s="47" t="s">
        <v>14</v>
      </c>
      <c r="K20" s="48"/>
      <c r="L20" s="33" t="s">
        <v>14</v>
      </c>
    </row>
    <row r="21" spans="1:12" ht="18" customHeight="1" x14ac:dyDescent="0.25">
      <c r="A21" s="49" t="s">
        <v>31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1"/>
    </row>
    <row r="22" spans="1:12" ht="18" customHeight="1" x14ac:dyDescent="0.25">
      <c r="A22" s="6" t="s">
        <v>32</v>
      </c>
      <c r="B22" s="8" t="s">
        <v>33</v>
      </c>
      <c r="C22" s="4">
        <v>140000</v>
      </c>
      <c r="D22" s="4">
        <v>98000</v>
      </c>
      <c r="E22" s="18">
        <v>98000</v>
      </c>
      <c r="F22" s="26">
        <v>51</v>
      </c>
      <c r="G22" s="26">
        <v>105</v>
      </c>
      <c r="H22" s="30">
        <v>11</v>
      </c>
      <c r="I22" s="30">
        <v>11</v>
      </c>
      <c r="J22" s="47">
        <v>0</v>
      </c>
      <c r="K22" s="52"/>
      <c r="L22" s="32">
        <v>0</v>
      </c>
    </row>
    <row r="23" spans="1:12" ht="18" customHeight="1" x14ac:dyDescent="0.25">
      <c r="A23" s="45" t="s">
        <v>34</v>
      </c>
      <c r="B23" s="46"/>
      <c r="C23" s="15">
        <v>140000</v>
      </c>
      <c r="D23" s="15">
        <v>98000</v>
      </c>
      <c r="E23" s="19">
        <f>E22</f>
        <v>98000</v>
      </c>
      <c r="F23" s="26" t="s">
        <v>14</v>
      </c>
      <c r="G23" s="26" t="s">
        <v>14</v>
      </c>
      <c r="H23" s="30" t="s">
        <v>14</v>
      </c>
      <c r="I23" s="30" t="s">
        <v>14</v>
      </c>
      <c r="J23" s="47" t="s">
        <v>14</v>
      </c>
      <c r="K23" s="48"/>
      <c r="L23" s="33" t="s">
        <v>14</v>
      </c>
    </row>
    <row r="24" spans="1:12" ht="18" customHeight="1" x14ac:dyDescent="0.25">
      <c r="A24" s="49" t="s">
        <v>35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</row>
    <row r="25" spans="1:12" ht="18" customHeight="1" x14ac:dyDescent="0.25">
      <c r="A25" s="6" t="s">
        <v>36</v>
      </c>
      <c r="B25" s="8" t="s">
        <v>37</v>
      </c>
      <c r="C25" s="4">
        <v>950460</v>
      </c>
      <c r="D25" s="4">
        <v>582000</v>
      </c>
      <c r="E25" s="18">
        <v>582000</v>
      </c>
      <c r="F25" s="26">
        <v>51</v>
      </c>
      <c r="G25" s="26">
        <v>100</v>
      </c>
      <c r="H25" s="30">
        <v>11</v>
      </c>
      <c r="I25" s="30">
        <v>11</v>
      </c>
      <c r="J25" s="47">
        <v>0</v>
      </c>
      <c r="K25" s="52"/>
      <c r="L25" s="32">
        <v>0</v>
      </c>
    </row>
    <row r="26" spans="1:12" ht="18" customHeight="1" x14ac:dyDescent="0.25">
      <c r="A26" s="45" t="s">
        <v>38</v>
      </c>
      <c r="B26" s="46"/>
      <c r="C26" s="15">
        <v>950460</v>
      </c>
      <c r="D26" s="15">
        <v>582000</v>
      </c>
      <c r="E26" s="19">
        <f>E25</f>
        <v>582000</v>
      </c>
      <c r="F26" s="26" t="s">
        <v>14</v>
      </c>
      <c r="G26" s="26" t="s">
        <v>14</v>
      </c>
      <c r="H26" s="30" t="s">
        <v>14</v>
      </c>
      <c r="I26" s="30" t="s">
        <v>14</v>
      </c>
      <c r="J26" s="47" t="s">
        <v>14</v>
      </c>
      <c r="K26" s="48"/>
      <c r="L26" s="33" t="s">
        <v>14</v>
      </c>
    </row>
    <row r="27" spans="1:12" ht="18" customHeight="1" thickBot="1" x14ac:dyDescent="0.3">
      <c r="A27" s="41" t="s">
        <v>39</v>
      </c>
      <c r="B27" s="42"/>
      <c r="C27" s="10">
        <v>4753149</v>
      </c>
      <c r="D27" s="10">
        <v>3331400</v>
      </c>
      <c r="E27" s="21">
        <f>E14+E17+E20+E23+E26</f>
        <v>2342600</v>
      </c>
      <c r="F27" s="28" t="s">
        <v>14</v>
      </c>
      <c r="G27" s="28" t="s">
        <v>14</v>
      </c>
      <c r="H27" s="28" t="s">
        <v>14</v>
      </c>
      <c r="I27" s="28" t="s">
        <v>14</v>
      </c>
      <c r="J27" s="43" t="s">
        <v>14</v>
      </c>
      <c r="K27" s="44"/>
      <c r="L27" s="35" t="s">
        <v>14</v>
      </c>
    </row>
    <row r="28" spans="1:12" ht="18" customHeight="1" x14ac:dyDescent="0.25">
      <c r="A28" s="60" t="s">
        <v>40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2"/>
    </row>
    <row r="29" spans="1:12" ht="18" customHeight="1" x14ac:dyDescent="0.25">
      <c r="A29" s="49" t="s">
        <v>41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1"/>
    </row>
    <row r="30" spans="1:12" ht="18" customHeight="1" x14ac:dyDescent="0.25">
      <c r="A30" s="6" t="s">
        <v>42</v>
      </c>
      <c r="B30" s="8" t="s">
        <v>43</v>
      </c>
      <c r="C30" s="4">
        <v>897000</v>
      </c>
      <c r="D30" s="4">
        <v>560000</v>
      </c>
      <c r="E30" s="18">
        <v>560000</v>
      </c>
      <c r="F30" s="26">
        <v>51</v>
      </c>
      <c r="G30" s="26">
        <v>120</v>
      </c>
      <c r="H30" s="30">
        <v>10</v>
      </c>
      <c r="I30" s="30">
        <v>10</v>
      </c>
      <c r="J30" s="47">
        <v>0</v>
      </c>
      <c r="K30" s="52"/>
      <c r="L30" s="32">
        <v>0</v>
      </c>
    </row>
    <row r="31" spans="1:12" ht="18" customHeight="1" x14ac:dyDescent="0.25">
      <c r="A31" s="6" t="s">
        <v>44</v>
      </c>
      <c r="B31" s="8" t="s">
        <v>45</v>
      </c>
      <c r="C31" s="4">
        <v>140424</v>
      </c>
      <c r="D31" s="4">
        <v>82000</v>
      </c>
      <c r="E31" s="18">
        <v>82000</v>
      </c>
      <c r="F31" s="26">
        <v>51</v>
      </c>
      <c r="G31" s="26">
        <v>115</v>
      </c>
      <c r="H31" s="30">
        <v>10</v>
      </c>
      <c r="I31" s="30">
        <v>10</v>
      </c>
      <c r="J31" s="47">
        <v>0</v>
      </c>
      <c r="K31" s="52"/>
      <c r="L31" s="32">
        <v>0</v>
      </c>
    </row>
    <row r="32" spans="1:12" ht="18" customHeight="1" x14ac:dyDescent="0.25">
      <c r="A32" s="45" t="s">
        <v>46</v>
      </c>
      <c r="B32" s="46"/>
      <c r="C32" s="15">
        <v>1037424</v>
      </c>
      <c r="D32" s="15">
        <v>642000</v>
      </c>
      <c r="E32" s="19">
        <f>E30+E31</f>
        <v>642000</v>
      </c>
      <c r="F32" s="26" t="s">
        <v>14</v>
      </c>
      <c r="G32" s="26" t="s">
        <v>14</v>
      </c>
      <c r="H32" s="30" t="s">
        <v>14</v>
      </c>
      <c r="I32" s="30" t="s">
        <v>14</v>
      </c>
      <c r="J32" s="47" t="s">
        <v>14</v>
      </c>
      <c r="K32" s="48"/>
      <c r="L32" s="33" t="s">
        <v>14</v>
      </c>
    </row>
    <row r="33" spans="1:12" ht="18" customHeight="1" x14ac:dyDescent="0.25">
      <c r="A33" s="49" t="s">
        <v>47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1"/>
    </row>
    <row r="34" spans="1:12" ht="18" customHeight="1" x14ac:dyDescent="0.25">
      <c r="A34" s="6" t="s">
        <v>48</v>
      </c>
      <c r="B34" s="8" t="s">
        <v>49</v>
      </c>
      <c r="C34" s="4">
        <v>112350</v>
      </c>
      <c r="D34" s="4">
        <v>76800</v>
      </c>
      <c r="E34" s="18">
        <v>76800</v>
      </c>
      <c r="F34" s="26">
        <v>50</v>
      </c>
      <c r="G34" s="26">
        <v>105</v>
      </c>
      <c r="H34" s="30">
        <v>10</v>
      </c>
      <c r="I34" s="30">
        <v>10</v>
      </c>
      <c r="J34" s="47">
        <v>0</v>
      </c>
      <c r="K34" s="52"/>
      <c r="L34" s="32">
        <v>0</v>
      </c>
    </row>
    <row r="35" spans="1:12" ht="18" customHeight="1" x14ac:dyDescent="0.25">
      <c r="A35" s="45" t="s">
        <v>50</v>
      </c>
      <c r="B35" s="46"/>
      <c r="C35" s="15">
        <v>112350</v>
      </c>
      <c r="D35" s="15">
        <v>76800</v>
      </c>
      <c r="E35" s="19">
        <f>E34</f>
        <v>76800</v>
      </c>
      <c r="F35" s="26" t="s">
        <v>14</v>
      </c>
      <c r="G35" s="26" t="s">
        <v>14</v>
      </c>
      <c r="H35" s="30" t="s">
        <v>14</v>
      </c>
      <c r="I35" s="30" t="s">
        <v>14</v>
      </c>
      <c r="J35" s="47" t="s">
        <v>14</v>
      </c>
      <c r="K35" s="48"/>
      <c r="L35" s="33" t="s">
        <v>14</v>
      </c>
    </row>
    <row r="36" spans="1:12" ht="18" customHeight="1" x14ac:dyDescent="0.25">
      <c r="A36" s="49" t="s">
        <v>51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1"/>
    </row>
    <row r="37" spans="1:12" ht="18" customHeight="1" x14ac:dyDescent="0.25">
      <c r="A37" s="6" t="s">
        <v>52</v>
      </c>
      <c r="B37" s="8" t="s">
        <v>53</v>
      </c>
      <c r="C37" s="4">
        <v>727940</v>
      </c>
      <c r="D37" s="4">
        <v>576000</v>
      </c>
      <c r="E37" s="18">
        <v>0</v>
      </c>
      <c r="F37" s="26"/>
      <c r="G37" s="26" t="s">
        <v>14</v>
      </c>
      <c r="H37" s="30">
        <v>10</v>
      </c>
      <c r="I37" s="30">
        <v>10</v>
      </c>
      <c r="J37" s="47">
        <v>0</v>
      </c>
      <c r="K37" s="52"/>
      <c r="L37" s="32">
        <v>0</v>
      </c>
    </row>
    <row r="38" spans="1:12" ht="18" customHeight="1" x14ac:dyDescent="0.25">
      <c r="A38" s="45" t="s">
        <v>54</v>
      </c>
      <c r="B38" s="46"/>
      <c r="C38" s="15">
        <v>727940</v>
      </c>
      <c r="D38" s="15">
        <v>576000</v>
      </c>
      <c r="E38" s="19">
        <f>E37</f>
        <v>0</v>
      </c>
      <c r="F38" s="26" t="s">
        <v>14</v>
      </c>
      <c r="G38" s="26" t="s">
        <v>14</v>
      </c>
      <c r="H38" s="30">
        <v>10</v>
      </c>
      <c r="I38" s="30">
        <v>10</v>
      </c>
      <c r="J38" s="47">
        <v>0</v>
      </c>
      <c r="K38" s="52"/>
      <c r="L38" s="32">
        <v>0</v>
      </c>
    </row>
    <row r="39" spans="1:12" ht="18" customHeight="1" thickBot="1" x14ac:dyDescent="0.3">
      <c r="A39" s="63" t="s">
        <v>55</v>
      </c>
      <c r="B39" s="64"/>
      <c r="C39" s="11">
        <v>1877714</v>
      </c>
      <c r="D39" s="11">
        <v>1294800</v>
      </c>
      <c r="E39" s="20">
        <f>E32+E35+E38</f>
        <v>718800</v>
      </c>
      <c r="F39" s="27" t="s">
        <v>14</v>
      </c>
      <c r="G39" s="27" t="s">
        <v>14</v>
      </c>
      <c r="H39" s="27" t="s">
        <v>14</v>
      </c>
      <c r="I39" s="27" t="s">
        <v>14</v>
      </c>
      <c r="J39" s="55" t="s">
        <v>14</v>
      </c>
      <c r="K39" s="56"/>
      <c r="L39" s="34" t="s">
        <v>14</v>
      </c>
    </row>
    <row r="40" spans="1:12" ht="18" customHeight="1" x14ac:dyDescent="0.25">
      <c r="A40" s="57" t="s">
        <v>56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9"/>
    </row>
    <row r="41" spans="1:12" ht="18" customHeight="1" x14ac:dyDescent="0.25">
      <c r="A41" s="49" t="s">
        <v>57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1"/>
    </row>
    <row r="42" spans="1:12" ht="18" customHeight="1" x14ac:dyDescent="0.25">
      <c r="A42" s="6" t="s">
        <v>58</v>
      </c>
      <c r="B42" s="8" t="s">
        <v>59</v>
      </c>
      <c r="C42" s="4">
        <v>470186</v>
      </c>
      <c r="D42" s="4">
        <v>350000</v>
      </c>
      <c r="E42" s="4">
        <v>300000</v>
      </c>
      <c r="F42" s="26">
        <v>51</v>
      </c>
      <c r="G42" s="26">
        <v>115</v>
      </c>
      <c r="H42" s="30">
        <v>11</v>
      </c>
      <c r="I42" s="30">
        <v>11</v>
      </c>
      <c r="J42" s="47">
        <v>0</v>
      </c>
      <c r="K42" s="52"/>
      <c r="L42" s="32">
        <v>0</v>
      </c>
    </row>
    <row r="43" spans="1:12" ht="18" customHeight="1" x14ac:dyDescent="0.25">
      <c r="A43" s="6" t="s">
        <v>60</v>
      </c>
      <c r="B43" s="8" t="s">
        <v>61</v>
      </c>
      <c r="C43" s="4">
        <v>80000</v>
      </c>
      <c r="D43" s="4">
        <v>60000</v>
      </c>
      <c r="E43" s="18">
        <v>0</v>
      </c>
      <c r="F43" s="26">
        <v>47</v>
      </c>
      <c r="G43" s="26">
        <v>0</v>
      </c>
      <c r="H43" s="30">
        <v>11</v>
      </c>
      <c r="I43" s="30">
        <v>11</v>
      </c>
      <c r="J43" s="47">
        <v>0</v>
      </c>
      <c r="K43" s="52"/>
      <c r="L43" s="32">
        <v>0</v>
      </c>
    </row>
    <row r="44" spans="1:12" ht="18" customHeight="1" x14ac:dyDescent="0.25">
      <c r="A44" s="45" t="s">
        <v>62</v>
      </c>
      <c r="B44" s="46"/>
      <c r="C44" s="15">
        <v>550186</v>
      </c>
      <c r="D44" s="15">
        <v>410000</v>
      </c>
      <c r="E44" s="19">
        <f>E42+E43</f>
        <v>300000</v>
      </c>
      <c r="F44" s="26" t="s">
        <v>14</v>
      </c>
      <c r="G44" s="26" t="s">
        <v>14</v>
      </c>
      <c r="H44" s="30" t="s">
        <v>14</v>
      </c>
      <c r="I44" s="30" t="s">
        <v>14</v>
      </c>
      <c r="J44" s="47" t="s">
        <v>14</v>
      </c>
      <c r="K44" s="48"/>
      <c r="L44" s="33" t="s">
        <v>14</v>
      </c>
    </row>
    <row r="45" spans="1:12" ht="18" customHeight="1" x14ac:dyDescent="0.25">
      <c r="A45" s="49" t="s">
        <v>63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1"/>
    </row>
    <row r="46" spans="1:12" ht="18" customHeight="1" x14ac:dyDescent="0.25">
      <c r="A46" s="6" t="s">
        <v>64</v>
      </c>
      <c r="B46" s="8" t="s">
        <v>65</v>
      </c>
      <c r="C46" s="4">
        <v>1580000</v>
      </c>
      <c r="D46" s="4">
        <v>1056000</v>
      </c>
      <c r="E46" s="4">
        <v>1056000</v>
      </c>
      <c r="F46" s="26">
        <v>51</v>
      </c>
      <c r="G46" s="26">
        <v>110</v>
      </c>
      <c r="H46" s="30">
        <v>11</v>
      </c>
      <c r="I46" s="30">
        <v>11</v>
      </c>
      <c r="J46" s="47">
        <v>0</v>
      </c>
      <c r="K46" s="52"/>
      <c r="L46" s="32">
        <v>0</v>
      </c>
    </row>
    <row r="47" spans="1:12" ht="18" customHeight="1" x14ac:dyDescent="0.25">
      <c r="A47" s="45" t="s">
        <v>66</v>
      </c>
      <c r="B47" s="46"/>
      <c r="C47" s="15">
        <v>1580000</v>
      </c>
      <c r="D47" s="15">
        <v>1056000</v>
      </c>
      <c r="E47" s="19">
        <f>E46</f>
        <v>1056000</v>
      </c>
      <c r="F47" s="26" t="s">
        <v>14</v>
      </c>
      <c r="G47" s="26" t="s">
        <v>14</v>
      </c>
      <c r="H47" s="30" t="s">
        <v>14</v>
      </c>
      <c r="I47" s="30" t="s">
        <v>14</v>
      </c>
      <c r="J47" s="47" t="s">
        <v>14</v>
      </c>
      <c r="K47" s="48"/>
      <c r="L47" s="33" t="s">
        <v>14</v>
      </c>
    </row>
    <row r="48" spans="1:12" ht="18" customHeight="1" x14ac:dyDescent="0.25">
      <c r="A48" s="49" t="s">
        <v>67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1"/>
    </row>
    <row r="49" spans="1:12" ht="18" customHeight="1" x14ac:dyDescent="0.25">
      <c r="A49" s="6" t="s">
        <v>68</v>
      </c>
      <c r="B49" s="8" t="s">
        <v>69</v>
      </c>
      <c r="C49" s="4">
        <v>770800</v>
      </c>
      <c r="D49" s="4">
        <v>590400</v>
      </c>
      <c r="E49" s="4">
        <v>590400</v>
      </c>
      <c r="F49" s="26">
        <v>51</v>
      </c>
      <c r="G49" s="26">
        <v>105</v>
      </c>
      <c r="H49" s="30">
        <v>11</v>
      </c>
      <c r="I49" s="30">
        <v>11</v>
      </c>
      <c r="J49" s="47">
        <v>0</v>
      </c>
      <c r="K49" s="52"/>
      <c r="L49" s="32">
        <v>0</v>
      </c>
    </row>
    <row r="50" spans="1:12" ht="18" customHeight="1" x14ac:dyDescent="0.25">
      <c r="A50" s="45" t="s">
        <v>70</v>
      </c>
      <c r="B50" s="46"/>
      <c r="C50" s="15">
        <v>770800</v>
      </c>
      <c r="D50" s="15">
        <v>590400</v>
      </c>
      <c r="E50" s="19">
        <f>E49</f>
        <v>590400</v>
      </c>
      <c r="F50" s="26" t="s">
        <v>14</v>
      </c>
      <c r="G50" s="26" t="s">
        <v>14</v>
      </c>
      <c r="H50" s="30" t="s">
        <v>14</v>
      </c>
      <c r="I50" s="30" t="s">
        <v>14</v>
      </c>
      <c r="J50" s="47" t="s">
        <v>14</v>
      </c>
      <c r="K50" s="48"/>
      <c r="L50" s="33" t="s">
        <v>14</v>
      </c>
    </row>
    <row r="51" spans="1:12" ht="18" customHeight="1" x14ac:dyDescent="0.25">
      <c r="A51" s="49" t="s">
        <v>71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1"/>
    </row>
    <row r="52" spans="1:12" ht="18" customHeight="1" x14ac:dyDescent="0.25">
      <c r="A52" s="6" t="s">
        <v>72</v>
      </c>
      <c r="B52" s="8" t="s">
        <v>73</v>
      </c>
      <c r="C52" s="4">
        <v>343200</v>
      </c>
      <c r="D52" s="4">
        <v>165600</v>
      </c>
      <c r="E52" s="18">
        <v>0</v>
      </c>
      <c r="F52" s="26"/>
      <c r="G52" s="26" t="s">
        <v>14</v>
      </c>
      <c r="H52" s="30">
        <v>11</v>
      </c>
      <c r="I52" s="30">
        <v>11</v>
      </c>
      <c r="J52" s="47">
        <v>0</v>
      </c>
      <c r="K52" s="52"/>
      <c r="L52" s="32">
        <v>0</v>
      </c>
    </row>
    <row r="53" spans="1:12" ht="18" customHeight="1" x14ac:dyDescent="0.25">
      <c r="A53" s="45" t="s">
        <v>74</v>
      </c>
      <c r="B53" s="46"/>
      <c r="C53" s="15">
        <v>343200</v>
      </c>
      <c r="D53" s="15">
        <v>165600</v>
      </c>
      <c r="E53" s="19">
        <f>E52</f>
        <v>0</v>
      </c>
      <c r="F53" s="26" t="s">
        <v>14</v>
      </c>
      <c r="G53" s="26" t="s">
        <v>14</v>
      </c>
      <c r="H53" s="30" t="s">
        <v>14</v>
      </c>
      <c r="I53" s="30" t="s">
        <v>14</v>
      </c>
      <c r="J53" s="47" t="s">
        <v>14</v>
      </c>
      <c r="K53" s="48"/>
      <c r="L53" s="33" t="s">
        <v>14</v>
      </c>
    </row>
    <row r="54" spans="1:12" ht="18" customHeight="1" x14ac:dyDescent="0.25">
      <c r="A54" s="49" t="s">
        <v>75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1"/>
    </row>
    <row r="55" spans="1:12" ht="18" customHeight="1" x14ac:dyDescent="0.25">
      <c r="A55" s="6" t="s">
        <v>76</v>
      </c>
      <c r="B55" s="8" t="s">
        <v>77</v>
      </c>
      <c r="C55" s="4">
        <v>715000</v>
      </c>
      <c r="D55" s="4">
        <v>570000</v>
      </c>
      <c r="E55" s="4">
        <v>570000</v>
      </c>
      <c r="F55" s="26">
        <v>51</v>
      </c>
      <c r="G55" s="26">
        <v>100</v>
      </c>
      <c r="H55" s="30">
        <v>11</v>
      </c>
      <c r="I55" s="30">
        <v>11</v>
      </c>
      <c r="J55" s="47">
        <v>0</v>
      </c>
      <c r="K55" s="52"/>
      <c r="L55" s="32">
        <v>0</v>
      </c>
    </row>
    <row r="56" spans="1:12" ht="18" customHeight="1" x14ac:dyDescent="0.25">
      <c r="A56" s="6" t="s">
        <v>78</v>
      </c>
      <c r="B56" s="8" t="s">
        <v>79</v>
      </c>
      <c r="C56" s="4">
        <v>360200</v>
      </c>
      <c r="D56" s="4">
        <v>301200</v>
      </c>
      <c r="E56" s="4">
        <v>301200</v>
      </c>
      <c r="F56" s="26">
        <v>51</v>
      </c>
      <c r="G56" s="26">
        <v>95</v>
      </c>
      <c r="H56" s="30">
        <v>11</v>
      </c>
      <c r="I56" s="30">
        <v>11</v>
      </c>
      <c r="J56" s="47">
        <v>0</v>
      </c>
      <c r="K56" s="52"/>
      <c r="L56" s="32">
        <v>0</v>
      </c>
    </row>
    <row r="57" spans="1:12" ht="18" customHeight="1" x14ac:dyDescent="0.25">
      <c r="A57" s="45" t="s">
        <v>80</v>
      </c>
      <c r="B57" s="46"/>
      <c r="C57" s="15">
        <v>1075200</v>
      </c>
      <c r="D57" s="15">
        <v>871200</v>
      </c>
      <c r="E57" s="19">
        <f>E55+E56</f>
        <v>871200</v>
      </c>
      <c r="F57" s="26" t="s">
        <v>14</v>
      </c>
      <c r="G57" s="26" t="s">
        <v>14</v>
      </c>
      <c r="H57" s="30" t="s">
        <v>14</v>
      </c>
      <c r="I57" s="30" t="s">
        <v>14</v>
      </c>
      <c r="J57" s="47" t="s">
        <v>14</v>
      </c>
      <c r="K57" s="48"/>
      <c r="L57" s="33" t="s">
        <v>14</v>
      </c>
    </row>
    <row r="58" spans="1:12" ht="18" customHeight="1" thickBot="1" x14ac:dyDescent="0.3">
      <c r="A58" s="41" t="s">
        <v>81</v>
      </c>
      <c r="B58" s="42"/>
      <c r="C58" s="10">
        <v>4319386</v>
      </c>
      <c r="D58" s="10">
        <v>3093200</v>
      </c>
      <c r="E58" s="21">
        <f>E44+E47+E50+E53+E57</f>
        <v>2817600</v>
      </c>
      <c r="F58" s="28" t="s">
        <v>14</v>
      </c>
      <c r="G58" s="28" t="s">
        <v>14</v>
      </c>
      <c r="H58" s="28" t="s">
        <v>14</v>
      </c>
      <c r="I58" s="28" t="s">
        <v>14</v>
      </c>
      <c r="J58" s="43" t="s">
        <v>14</v>
      </c>
      <c r="K58" s="44"/>
      <c r="L58" s="35" t="s">
        <v>14</v>
      </c>
    </row>
    <row r="59" spans="1:12" ht="18" customHeight="1" x14ac:dyDescent="0.25">
      <c r="A59" s="60" t="s">
        <v>82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2"/>
    </row>
    <row r="60" spans="1:12" ht="18" customHeight="1" x14ac:dyDescent="0.25">
      <c r="A60" s="49" t="s">
        <v>83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1"/>
    </row>
    <row r="61" spans="1:12" ht="18" customHeight="1" x14ac:dyDescent="0.25">
      <c r="A61" s="6" t="s">
        <v>84</v>
      </c>
      <c r="B61" s="8" t="s">
        <v>85</v>
      </c>
      <c r="C61" s="4">
        <v>2395200</v>
      </c>
      <c r="D61" s="4">
        <v>1586000</v>
      </c>
      <c r="E61" s="22">
        <v>1146000</v>
      </c>
      <c r="F61" s="26">
        <v>50.3</v>
      </c>
      <c r="G61" s="26">
        <v>95</v>
      </c>
      <c r="H61" s="30">
        <v>10</v>
      </c>
      <c r="I61" s="30">
        <v>10</v>
      </c>
      <c r="J61" s="47">
        <v>0</v>
      </c>
      <c r="K61" s="52"/>
      <c r="L61" s="32">
        <v>0</v>
      </c>
    </row>
    <row r="62" spans="1:12" ht="18" customHeight="1" x14ac:dyDescent="0.25">
      <c r="A62" s="45" t="s">
        <v>86</v>
      </c>
      <c r="B62" s="46"/>
      <c r="C62" s="15">
        <v>2395200</v>
      </c>
      <c r="D62" s="15">
        <v>1586000</v>
      </c>
      <c r="E62" s="19">
        <f>E61</f>
        <v>1146000</v>
      </c>
      <c r="F62" s="26" t="s">
        <v>14</v>
      </c>
      <c r="G62" s="26" t="s">
        <v>14</v>
      </c>
      <c r="H62" s="30" t="s">
        <v>14</v>
      </c>
      <c r="I62" s="30" t="s">
        <v>14</v>
      </c>
      <c r="J62" s="47" t="s">
        <v>14</v>
      </c>
      <c r="K62" s="48"/>
      <c r="L62" s="33"/>
    </row>
    <row r="63" spans="1:12" ht="18" customHeight="1" thickBot="1" x14ac:dyDescent="0.3">
      <c r="A63" s="53" t="s">
        <v>87</v>
      </c>
      <c r="B63" s="54"/>
      <c r="C63" s="9">
        <v>2395200</v>
      </c>
      <c r="D63" s="9">
        <v>1586000</v>
      </c>
      <c r="E63" s="20">
        <f>E62</f>
        <v>1146000</v>
      </c>
      <c r="F63" s="27" t="s">
        <v>14</v>
      </c>
      <c r="G63" s="27" t="s">
        <v>14</v>
      </c>
      <c r="H63" s="27" t="s">
        <v>14</v>
      </c>
      <c r="I63" s="27" t="s">
        <v>14</v>
      </c>
      <c r="J63" s="55" t="s">
        <v>14</v>
      </c>
      <c r="K63" s="56"/>
      <c r="L63" s="34" t="s">
        <v>14</v>
      </c>
    </row>
    <row r="64" spans="1:12" ht="18" customHeight="1" x14ac:dyDescent="0.25">
      <c r="A64" s="57" t="s">
        <v>88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9"/>
    </row>
    <row r="65" spans="1:12" ht="18" customHeight="1" x14ac:dyDescent="0.25">
      <c r="A65" s="49" t="s">
        <v>89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1"/>
    </row>
    <row r="66" spans="1:12" ht="18" customHeight="1" x14ac:dyDescent="0.25">
      <c r="A66" s="6" t="s">
        <v>90</v>
      </c>
      <c r="B66" s="8" t="s">
        <v>91</v>
      </c>
      <c r="C66" s="4">
        <v>1546000</v>
      </c>
      <c r="D66" s="4">
        <v>1116000</v>
      </c>
      <c r="E66" s="18">
        <v>1116000</v>
      </c>
      <c r="F66" s="26">
        <v>51</v>
      </c>
      <c r="G66" s="26">
        <v>110</v>
      </c>
      <c r="H66" s="30">
        <v>10</v>
      </c>
      <c r="I66" s="30">
        <v>10</v>
      </c>
      <c r="J66" s="47">
        <v>0</v>
      </c>
      <c r="K66" s="52"/>
      <c r="L66" s="32">
        <v>0</v>
      </c>
    </row>
    <row r="67" spans="1:12" ht="18" customHeight="1" x14ac:dyDescent="0.25">
      <c r="A67" s="45" t="s">
        <v>92</v>
      </c>
      <c r="B67" s="46"/>
      <c r="C67" s="15">
        <v>1546000</v>
      </c>
      <c r="D67" s="15">
        <v>1116000</v>
      </c>
      <c r="E67" s="19">
        <f>E66</f>
        <v>1116000</v>
      </c>
      <c r="F67" s="26" t="s">
        <v>14</v>
      </c>
      <c r="G67" s="26" t="s">
        <v>14</v>
      </c>
      <c r="H67" s="30" t="s">
        <v>14</v>
      </c>
      <c r="I67" s="30" t="s">
        <v>14</v>
      </c>
      <c r="J67" s="47" t="s">
        <v>14</v>
      </c>
      <c r="K67" s="48"/>
      <c r="L67" s="33" t="s">
        <v>14</v>
      </c>
    </row>
    <row r="68" spans="1:12" ht="18" customHeight="1" x14ac:dyDescent="0.25">
      <c r="A68" s="49" t="s">
        <v>93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1"/>
    </row>
    <row r="69" spans="1:12" ht="18" customHeight="1" x14ac:dyDescent="0.25">
      <c r="A69" s="6" t="s">
        <v>94</v>
      </c>
      <c r="B69" s="8" t="s">
        <v>95</v>
      </c>
      <c r="C69" s="4">
        <v>401400</v>
      </c>
      <c r="D69" s="4">
        <v>361260</v>
      </c>
      <c r="E69" s="18">
        <v>361260</v>
      </c>
      <c r="F69" s="26">
        <v>51</v>
      </c>
      <c r="G69" s="26">
        <v>100</v>
      </c>
      <c r="H69" s="30">
        <v>10</v>
      </c>
      <c r="I69" s="30">
        <v>10</v>
      </c>
      <c r="J69" s="47">
        <v>0</v>
      </c>
      <c r="K69" s="52"/>
      <c r="L69" s="32">
        <v>0</v>
      </c>
    </row>
    <row r="70" spans="1:12" ht="18" customHeight="1" x14ac:dyDescent="0.25">
      <c r="A70" s="45" t="s">
        <v>96</v>
      </c>
      <c r="B70" s="46"/>
      <c r="C70" s="15">
        <v>401400</v>
      </c>
      <c r="D70" s="15">
        <v>361260</v>
      </c>
      <c r="E70" s="19">
        <f>E69</f>
        <v>361260</v>
      </c>
      <c r="F70" s="26" t="s">
        <v>14</v>
      </c>
      <c r="G70" s="26" t="s">
        <v>14</v>
      </c>
      <c r="H70" s="30" t="s">
        <v>14</v>
      </c>
      <c r="I70" s="30" t="s">
        <v>14</v>
      </c>
      <c r="J70" s="47" t="s">
        <v>14</v>
      </c>
      <c r="K70" s="48"/>
      <c r="L70" s="33" t="s">
        <v>14</v>
      </c>
    </row>
    <row r="71" spans="1:12" ht="18" customHeight="1" x14ac:dyDescent="0.25">
      <c r="A71" s="49" t="s">
        <v>97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1"/>
    </row>
    <row r="72" spans="1:12" ht="18" customHeight="1" x14ac:dyDescent="0.25">
      <c r="A72" s="6" t="s">
        <v>98</v>
      </c>
      <c r="B72" s="8" t="s">
        <v>99</v>
      </c>
      <c r="C72" s="4">
        <v>1261000</v>
      </c>
      <c r="D72" s="4">
        <v>852000</v>
      </c>
      <c r="E72" s="18">
        <v>852000</v>
      </c>
      <c r="F72" s="26">
        <v>51</v>
      </c>
      <c r="G72" s="26">
        <v>110</v>
      </c>
      <c r="H72" s="30">
        <v>10</v>
      </c>
      <c r="I72" s="30">
        <v>10</v>
      </c>
      <c r="J72" s="47">
        <v>0</v>
      </c>
      <c r="K72" s="52"/>
      <c r="L72" s="32">
        <v>0</v>
      </c>
    </row>
    <row r="73" spans="1:12" ht="18" customHeight="1" x14ac:dyDescent="0.25">
      <c r="A73" s="6" t="s">
        <v>100</v>
      </c>
      <c r="B73" s="8" t="s">
        <v>101</v>
      </c>
      <c r="C73" s="4">
        <v>551600</v>
      </c>
      <c r="D73" s="4">
        <v>551600</v>
      </c>
      <c r="E73" s="18">
        <v>551600</v>
      </c>
      <c r="F73" s="26">
        <v>51</v>
      </c>
      <c r="G73" s="26">
        <v>125</v>
      </c>
      <c r="H73" s="30">
        <v>10</v>
      </c>
      <c r="I73" s="30">
        <v>10</v>
      </c>
      <c r="J73" s="47">
        <v>0</v>
      </c>
      <c r="K73" s="52"/>
      <c r="L73" s="32">
        <v>0</v>
      </c>
    </row>
    <row r="74" spans="1:12" ht="18" customHeight="1" x14ac:dyDescent="0.25">
      <c r="A74" s="45" t="s">
        <v>102</v>
      </c>
      <c r="B74" s="46"/>
      <c r="C74" s="15">
        <v>1812600</v>
      </c>
      <c r="D74" s="15">
        <v>1403600</v>
      </c>
      <c r="E74" s="19">
        <f>E72+E73</f>
        <v>1403600</v>
      </c>
      <c r="F74" s="26" t="s">
        <v>14</v>
      </c>
      <c r="G74" s="26" t="s">
        <v>14</v>
      </c>
      <c r="H74" s="30" t="s">
        <v>14</v>
      </c>
      <c r="I74" s="30" t="s">
        <v>14</v>
      </c>
      <c r="J74" s="47" t="s">
        <v>14</v>
      </c>
      <c r="K74" s="48"/>
      <c r="L74" s="33" t="s">
        <v>14</v>
      </c>
    </row>
    <row r="75" spans="1:12" ht="18" customHeight="1" x14ac:dyDescent="0.25">
      <c r="A75" s="49" t="s">
        <v>103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1"/>
    </row>
    <row r="76" spans="1:12" ht="18" customHeight="1" x14ac:dyDescent="0.25">
      <c r="A76" s="6" t="s">
        <v>104</v>
      </c>
      <c r="B76" s="8" t="s">
        <v>105</v>
      </c>
      <c r="C76" s="4">
        <v>486958</v>
      </c>
      <c r="D76" s="4">
        <v>324000</v>
      </c>
      <c r="E76" s="18">
        <v>318000</v>
      </c>
      <c r="F76" s="26">
        <v>51</v>
      </c>
      <c r="G76" s="26">
        <v>90</v>
      </c>
      <c r="H76" s="30">
        <v>10</v>
      </c>
      <c r="I76" s="30">
        <v>10</v>
      </c>
      <c r="J76" s="47">
        <v>0</v>
      </c>
      <c r="K76" s="52"/>
      <c r="L76" s="32">
        <v>0</v>
      </c>
    </row>
    <row r="77" spans="1:12" ht="18" customHeight="1" x14ac:dyDescent="0.25">
      <c r="A77" s="45" t="s">
        <v>106</v>
      </c>
      <c r="B77" s="46"/>
      <c r="C77" s="15">
        <v>486958</v>
      </c>
      <c r="D77" s="15">
        <v>324000</v>
      </c>
      <c r="E77" s="19">
        <f>E76</f>
        <v>318000</v>
      </c>
      <c r="F77" s="26" t="s">
        <v>14</v>
      </c>
      <c r="G77" s="26" t="s">
        <v>14</v>
      </c>
      <c r="H77" s="30" t="s">
        <v>14</v>
      </c>
      <c r="I77" s="30" t="s">
        <v>14</v>
      </c>
      <c r="J77" s="47" t="s">
        <v>14</v>
      </c>
      <c r="K77" s="48"/>
      <c r="L77" s="33" t="s">
        <v>14</v>
      </c>
    </row>
    <row r="78" spans="1:12" ht="18" customHeight="1" x14ac:dyDescent="0.25">
      <c r="A78" s="49" t="s">
        <v>107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1"/>
    </row>
    <row r="79" spans="1:12" ht="18" customHeight="1" x14ac:dyDescent="0.25">
      <c r="A79" s="6" t="s">
        <v>108</v>
      </c>
      <c r="B79" s="8" t="s">
        <v>109</v>
      </c>
      <c r="C79" s="4">
        <v>817000</v>
      </c>
      <c r="D79" s="4">
        <v>582000</v>
      </c>
      <c r="E79" s="18">
        <v>582000</v>
      </c>
      <c r="F79" s="26">
        <v>51</v>
      </c>
      <c r="G79" s="26">
        <v>100</v>
      </c>
      <c r="H79" s="30">
        <v>10</v>
      </c>
      <c r="I79" s="30">
        <v>10</v>
      </c>
      <c r="J79" s="47">
        <v>0</v>
      </c>
      <c r="K79" s="52"/>
      <c r="L79" s="32">
        <v>0</v>
      </c>
    </row>
    <row r="80" spans="1:12" ht="18" customHeight="1" x14ac:dyDescent="0.25">
      <c r="A80" s="45" t="s">
        <v>110</v>
      </c>
      <c r="B80" s="46"/>
      <c r="C80" s="15">
        <v>817000</v>
      </c>
      <c r="D80" s="15">
        <v>582000</v>
      </c>
      <c r="E80" s="19">
        <f>E79</f>
        <v>582000</v>
      </c>
      <c r="F80" s="26" t="s">
        <v>14</v>
      </c>
      <c r="G80" s="26" t="s">
        <v>14</v>
      </c>
      <c r="H80" s="30" t="s">
        <v>14</v>
      </c>
      <c r="I80" s="30" t="s">
        <v>14</v>
      </c>
      <c r="J80" s="47" t="s">
        <v>14</v>
      </c>
      <c r="K80" s="48"/>
      <c r="L80" s="33" t="s">
        <v>14</v>
      </c>
    </row>
    <row r="81" spans="1:12" ht="18" customHeight="1" x14ac:dyDescent="0.25">
      <c r="A81" s="49" t="s">
        <v>111</v>
      </c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1"/>
    </row>
    <row r="82" spans="1:12" ht="18" customHeight="1" x14ac:dyDescent="0.25">
      <c r="A82" s="6" t="s">
        <v>112</v>
      </c>
      <c r="B82" s="8" t="s">
        <v>113</v>
      </c>
      <c r="C82" s="4">
        <v>853000</v>
      </c>
      <c r="D82" s="4">
        <v>594000</v>
      </c>
      <c r="E82" s="18">
        <v>594000</v>
      </c>
      <c r="F82" s="26">
        <v>51</v>
      </c>
      <c r="G82" s="26">
        <v>90</v>
      </c>
      <c r="H82" s="30">
        <v>10</v>
      </c>
      <c r="I82" s="30">
        <v>10</v>
      </c>
      <c r="J82" s="47">
        <v>0</v>
      </c>
      <c r="K82" s="52"/>
      <c r="L82" s="32">
        <v>0</v>
      </c>
    </row>
    <row r="83" spans="1:12" ht="18" customHeight="1" x14ac:dyDescent="0.25">
      <c r="A83" s="45" t="s">
        <v>114</v>
      </c>
      <c r="B83" s="46"/>
      <c r="C83" s="15">
        <v>853000</v>
      </c>
      <c r="D83" s="15">
        <v>594000</v>
      </c>
      <c r="E83" s="19">
        <f>E82</f>
        <v>594000</v>
      </c>
      <c r="F83" s="26" t="s">
        <v>14</v>
      </c>
      <c r="G83" s="26" t="s">
        <v>14</v>
      </c>
      <c r="H83" s="30" t="s">
        <v>14</v>
      </c>
      <c r="I83" s="30" t="s">
        <v>14</v>
      </c>
      <c r="J83" s="47" t="s">
        <v>14</v>
      </c>
      <c r="K83" s="48"/>
      <c r="L83" s="33" t="s">
        <v>14</v>
      </c>
    </row>
    <row r="84" spans="1:12" ht="18" customHeight="1" x14ac:dyDescent="0.25">
      <c r="A84" s="49" t="s">
        <v>115</v>
      </c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1"/>
    </row>
    <row r="85" spans="1:12" ht="18" customHeight="1" x14ac:dyDescent="0.25">
      <c r="A85" s="6" t="s">
        <v>116</v>
      </c>
      <c r="B85" s="8" t="s">
        <v>117</v>
      </c>
      <c r="C85" s="4">
        <v>461120</v>
      </c>
      <c r="D85" s="4">
        <v>318000</v>
      </c>
      <c r="E85" s="18">
        <v>318000</v>
      </c>
      <c r="F85" s="26">
        <v>51</v>
      </c>
      <c r="G85" s="26">
        <v>100</v>
      </c>
      <c r="H85" s="30">
        <v>10</v>
      </c>
      <c r="I85" s="30">
        <v>10</v>
      </c>
      <c r="J85" s="47">
        <v>0</v>
      </c>
      <c r="K85" s="52"/>
      <c r="L85" s="32">
        <v>0</v>
      </c>
    </row>
    <row r="86" spans="1:12" ht="18" customHeight="1" x14ac:dyDescent="0.25">
      <c r="A86" s="6" t="s">
        <v>118</v>
      </c>
      <c r="B86" s="8" t="s">
        <v>119</v>
      </c>
      <c r="C86" s="4">
        <v>99800</v>
      </c>
      <c r="D86" s="4">
        <v>69000</v>
      </c>
      <c r="E86" s="18">
        <v>69000</v>
      </c>
      <c r="F86" s="26">
        <v>51</v>
      </c>
      <c r="G86" s="26">
        <v>100</v>
      </c>
      <c r="H86" s="30">
        <v>10</v>
      </c>
      <c r="I86" s="30">
        <v>10</v>
      </c>
      <c r="J86" s="47">
        <v>0</v>
      </c>
      <c r="K86" s="52"/>
      <c r="L86" s="32">
        <v>0</v>
      </c>
    </row>
    <row r="87" spans="1:12" ht="18" customHeight="1" x14ac:dyDescent="0.25">
      <c r="A87" s="45" t="s">
        <v>120</v>
      </c>
      <c r="B87" s="46"/>
      <c r="C87" s="15">
        <v>560920</v>
      </c>
      <c r="D87" s="15">
        <v>387000</v>
      </c>
      <c r="E87" s="19">
        <f>E85+E86</f>
        <v>387000</v>
      </c>
      <c r="F87" s="26" t="s">
        <v>14</v>
      </c>
      <c r="G87" s="26" t="s">
        <v>14</v>
      </c>
      <c r="H87" s="30" t="s">
        <v>14</v>
      </c>
      <c r="I87" s="30" t="s">
        <v>14</v>
      </c>
      <c r="J87" s="47" t="s">
        <v>14</v>
      </c>
      <c r="K87" s="48"/>
      <c r="L87" s="33" t="s">
        <v>14</v>
      </c>
    </row>
    <row r="88" spans="1:12" ht="18" customHeight="1" thickBot="1" x14ac:dyDescent="0.3">
      <c r="A88" s="41" t="s">
        <v>121</v>
      </c>
      <c r="B88" s="42"/>
      <c r="C88" s="10">
        <v>6477878</v>
      </c>
      <c r="D88" s="10">
        <v>4767860</v>
      </c>
      <c r="E88" s="21">
        <f>E67+E70+E74+E77+E80+E83+E87</f>
        <v>4761860</v>
      </c>
      <c r="F88" s="28" t="s">
        <v>14</v>
      </c>
      <c r="G88" s="28" t="s">
        <v>14</v>
      </c>
      <c r="H88" s="28" t="s">
        <v>14</v>
      </c>
      <c r="I88" s="28" t="s">
        <v>14</v>
      </c>
      <c r="J88" s="43" t="s">
        <v>14</v>
      </c>
      <c r="K88" s="44"/>
      <c r="L88" s="35" t="s">
        <v>14</v>
      </c>
    </row>
    <row r="89" spans="1:12" ht="18" customHeight="1" x14ac:dyDescent="0.25">
      <c r="A89" s="60" t="s">
        <v>122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2"/>
    </row>
    <row r="90" spans="1:12" ht="18" customHeight="1" x14ac:dyDescent="0.25">
      <c r="A90" s="49" t="s">
        <v>123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1"/>
    </row>
    <row r="91" spans="1:12" ht="18" customHeight="1" x14ac:dyDescent="0.25">
      <c r="A91" s="6" t="s">
        <v>124</v>
      </c>
      <c r="B91" s="8" t="s">
        <v>125</v>
      </c>
      <c r="C91" s="4">
        <v>93000</v>
      </c>
      <c r="D91" s="4">
        <v>93000</v>
      </c>
      <c r="E91" s="18">
        <v>93000</v>
      </c>
      <c r="F91" s="26"/>
      <c r="G91" s="26">
        <v>105</v>
      </c>
      <c r="H91" s="30">
        <v>11</v>
      </c>
      <c r="I91" s="30">
        <v>11</v>
      </c>
      <c r="J91" s="47">
        <v>0</v>
      </c>
      <c r="K91" s="52"/>
      <c r="L91" s="32">
        <v>0</v>
      </c>
    </row>
    <row r="92" spans="1:12" ht="18" customHeight="1" x14ac:dyDescent="0.25">
      <c r="A92" s="45" t="s">
        <v>126</v>
      </c>
      <c r="B92" s="46"/>
      <c r="C92" s="15">
        <v>93000</v>
      </c>
      <c r="D92" s="15">
        <v>93000</v>
      </c>
      <c r="E92" s="19">
        <f>E91</f>
        <v>93000</v>
      </c>
      <c r="F92" s="26" t="s">
        <v>14</v>
      </c>
      <c r="G92" s="26" t="s">
        <v>14</v>
      </c>
      <c r="H92" s="30" t="s">
        <v>14</v>
      </c>
      <c r="I92" s="30" t="s">
        <v>14</v>
      </c>
      <c r="J92" s="47" t="s">
        <v>14</v>
      </c>
      <c r="K92" s="48"/>
      <c r="L92" s="33" t="s">
        <v>14</v>
      </c>
    </row>
    <row r="93" spans="1:12" ht="18" customHeight="1" x14ac:dyDescent="0.25">
      <c r="A93" s="49" t="s">
        <v>127</v>
      </c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1"/>
    </row>
    <row r="94" spans="1:12" ht="18" customHeight="1" x14ac:dyDescent="0.25">
      <c r="A94" s="6" t="s">
        <v>128</v>
      </c>
      <c r="B94" s="8" t="s">
        <v>129</v>
      </c>
      <c r="C94" s="4">
        <v>1675000</v>
      </c>
      <c r="D94" s="4">
        <v>1675000</v>
      </c>
      <c r="E94" s="18">
        <v>0</v>
      </c>
      <c r="F94" s="26"/>
      <c r="G94" s="26" t="s">
        <v>14</v>
      </c>
      <c r="H94" s="30">
        <v>11</v>
      </c>
      <c r="I94" s="30">
        <v>11</v>
      </c>
      <c r="J94" s="47">
        <v>0</v>
      </c>
      <c r="K94" s="52"/>
      <c r="L94" s="32">
        <v>0</v>
      </c>
    </row>
    <row r="95" spans="1:12" ht="18" customHeight="1" x14ac:dyDescent="0.25">
      <c r="A95" s="45" t="s">
        <v>130</v>
      </c>
      <c r="B95" s="46"/>
      <c r="C95" s="15">
        <v>1675000</v>
      </c>
      <c r="D95" s="15">
        <v>1675000</v>
      </c>
      <c r="E95" s="19">
        <f>E94</f>
        <v>0</v>
      </c>
      <c r="F95" s="26" t="s">
        <v>14</v>
      </c>
      <c r="G95" s="26" t="s">
        <v>14</v>
      </c>
      <c r="H95" s="30" t="s">
        <v>14</v>
      </c>
      <c r="I95" s="30" t="s">
        <v>14</v>
      </c>
      <c r="J95" s="47" t="s">
        <v>14</v>
      </c>
      <c r="K95" s="48"/>
      <c r="L95" s="33" t="s">
        <v>14</v>
      </c>
    </row>
    <row r="96" spans="1:12" ht="18" customHeight="1" x14ac:dyDescent="0.25">
      <c r="A96" s="49" t="s">
        <v>131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1"/>
    </row>
    <row r="97" spans="1:12" ht="18" customHeight="1" x14ac:dyDescent="0.25">
      <c r="A97" s="6" t="s">
        <v>132</v>
      </c>
      <c r="B97" s="8" t="s">
        <v>133</v>
      </c>
      <c r="C97" s="4">
        <v>413620</v>
      </c>
      <c r="D97" s="4">
        <v>144000</v>
      </c>
      <c r="E97" s="18">
        <v>144000</v>
      </c>
      <c r="F97" s="26">
        <v>44</v>
      </c>
      <c r="G97" s="26">
        <v>105</v>
      </c>
      <c r="H97" s="30">
        <v>11</v>
      </c>
      <c r="I97" s="30">
        <v>11</v>
      </c>
      <c r="J97" s="47">
        <v>0</v>
      </c>
      <c r="K97" s="52"/>
      <c r="L97" s="32">
        <v>0</v>
      </c>
    </row>
    <row r="98" spans="1:12" ht="18" customHeight="1" x14ac:dyDescent="0.25">
      <c r="A98" s="45" t="s">
        <v>134</v>
      </c>
      <c r="B98" s="46"/>
      <c r="C98" s="15">
        <v>413620</v>
      </c>
      <c r="D98" s="15">
        <v>144000</v>
      </c>
      <c r="E98" s="19">
        <f>E97</f>
        <v>144000</v>
      </c>
      <c r="F98" s="26" t="s">
        <v>14</v>
      </c>
      <c r="G98" s="26" t="s">
        <v>14</v>
      </c>
      <c r="H98" s="30" t="s">
        <v>14</v>
      </c>
      <c r="I98" s="30" t="s">
        <v>14</v>
      </c>
      <c r="J98" s="47" t="s">
        <v>14</v>
      </c>
      <c r="K98" s="48"/>
      <c r="L98" s="33" t="s">
        <v>14</v>
      </c>
    </row>
    <row r="99" spans="1:12" ht="18" customHeight="1" x14ac:dyDescent="0.25">
      <c r="A99" s="49" t="s">
        <v>135</v>
      </c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1"/>
    </row>
    <row r="100" spans="1:12" ht="18" customHeight="1" x14ac:dyDescent="0.25">
      <c r="A100" s="6" t="s">
        <v>136</v>
      </c>
      <c r="B100" s="8" t="s">
        <v>137</v>
      </c>
      <c r="C100" s="4">
        <v>107100</v>
      </c>
      <c r="D100" s="4">
        <v>61000</v>
      </c>
      <c r="E100" s="18">
        <v>61000</v>
      </c>
      <c r="F100" s="26">
        <v>37.5</v>
      </c>
      <c r="G100" s="26">
        <v>105</v>
      </c>
      <c r="H100" s="30">
        <v>11</v>
      </c>
      <c r="I100" s="30">
        <v>11</v>
      </c>
      <c r="J100" s="47">
        <v>0</v>
      </c>
      <c r="K100" s="52"/>
      <c r="L100" s="32">
        <v>0</v>
      </c>
    </row>
    <row r="101" spans="1:12" ht="18" customHeight="1" x14ac:dyDescent="0.25">
      <c r="A101" s="6" t="s">
        <v>138</v>
      </c>
      <c r="B101" s="8" t="s">
        <v>139</v>
      </c>
      <c r="C101" s="4">
        <v>89100</v>
      </c>
      <c r="D101" s="4">
        <v>60000</v>
      </c>
      <c r="E101" s="18">
        <v>60000</v>
      </c>
      <c r="F101" s="26">
        <v>37.5</v>
      </c>
      <c r="G101" s="26">
        <v>105</v>
      </c>
      <c r="H101" s="30">
        <v>11</v>
      </c>
      <c r="I101" s="30">
        <v>11</v>
      </c>
      <c r="J101" s="47">
        <v>0</v>
      </c>
      <c r="K101" s="52"/>
      <c r="L101" s="32">
        <v>0</v>
      </c>
    </row>
    <row r="102" spans="1:12" ht="18" customHeight="1" x14ac:dyDescent="0.25">
      <c r="A102" s="6" t="s">
        <v>140</v>
      </c>
      <c r="B102" s="8" t="s">
        <v>141</v>
      </c>
      <c r="C102" s="4">
        <v>170000</v>
      </c>
      <c r="D102" s="4">
        <v>104000</v>
      </c>
      <c r="E102" s="18">
        <v>104000</v>
      </c>
      <c r="F102" s="26">
        <v>49</v>
      </c>
      <c r="G102" s="26">
        <v>100</v>
      </c>
      <c r="H102" s="30">
        <v>11</v>
      </c>
      <c r="I102" s="30">
        <v>11</v>
      </c>
      <c r="J102" s="47">
        <v>0</v>
      </c>
      <c r="K102" s="52"/>
      <c r="L102" s="32">
        <v>0</v>
      </c>
    </row>
    <row r="103" spans="1:12" ht="18" customHeight="1" x14ac:dyDescent="0.25">
      <c r="A103" s="45" t="s">
        <v>142</v>
      </c>
      <c r="B103" s="46"/>
      <c r="C103" s="15">
        <v>366200</v>
      </c>
      <c r="D103" s="15">
        <v>225000</v>
      </c>
      <c r="E103" s="19">
        <f>E100+E101+E102</f>
        <v>225000</v>
      </c>
      <c r="F103" s="26" t="s">
        <v>14</v>
      </c>
      <c r="G103" s="26" t="s">
        <v>14</v>
      </c>
      <c r="H103" s="30" t="s">
        <v>14</v>
      </c>
      <c r="I103" s="30" t="s">
        <v>14</v>
      </c>
      <c r="J103" s="47" t="s">
        <v>14</v>
      </c>
      <c r="K103" s="48"/>
      <c r="L103" s="33" t="s">
        <v>14</v>
      </c>
    </row>
    <row r="104" spans="1:12" ht="18" customHeight="1" x14ac:dyDescent="0.25">
      <c r="A104" s="49" t="s">
        <v>143</v>
      </c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1"/>
    </row>
    <row r="105" spans="1:12" ht="18" customHeight="1" x14ac:dyDescent="0.25">
      <c r="A105" s="6" t="s">
        <v>144</v>
      </c>
      <c r="B105" s="8" t="s">
        <v>145</v>
      </c>
      <c r="C105" s="4">
        <v>26680</v>
      </c>
      <c r="D105" s="4">
        <v>18480</v>
      </c>
      <c r="E105" s="18">
        <v>18480</v>
      </c>
      <c r="F105" s="26">
        <v>29.5</v>
      </c>
      <c r="G105" s="26">
        <v>90</v>
      </c>
      <c r="H105" s="30">
        <v>11</v>
      </c>
      <c r="I105" s="30">
        <v>11</v>
      </c>
      <c r="J105" s="47">
        <v>0</v>
      </c>
      <c r="K105" s="52"/>
      <c r="L105" s="32">
        <v>0</v>
      </c>
    </row>
    <row r="106" spans="1:12" ht="18" customHeight="1" x14ac:dyDescent="0.25">
      <c r="A106" s="6" t="s">
        <v>146</v>
      </c>
      <c r="B106" s="8" t="s">
        <v>147</v>
      </c>
      <c r="C106" s="4">
        <v>80000</v>
      </c>
      <c r="D106" s="4">
        <v>46000</v>
      </c>
      <c r="E106" s="18">
        <v>46000</v>
      </c>
      <c r="F106" s="26">
        <v>35.5</v>
      </c>
      <c r="G106" s="26">
        <v>105</v>
      </c>
      <c r="H106" s="30">
        <v>11</v>
      </c>
      <c r="I106" s="30">
        <v>11</v>
      </c>
      <c r="J106" s="47">
        <v>0</v>
      </c>
      <c r="K106" s="52"/>
      <c r="L106" s="32">
        <v>0</v>
      </c>
    </row>
    <row r="107" spans="1:12" ht="18" customHeight="1" x14ac:dyDescent="0.25">
      <c r="A107" s="45" t="s">
        <v>148</v>
      </c>
      <c r="B107" s="46"/>
      <c r="C107" s="15">
        <v>106680</v>
      </c>
      <c r="D107" s="15">
        <v>64480</v>
      </c>
      <c r="E107" s="19">
        <f>E105+E106</f>
        <v>64480</v>
      </c>
      <c r="F107" s="26" t="s">
        <v>14</v>
      </c>
      <c r="G107" s="26" t="s">
        <v>14</v>
      </c>
      <c r="H107" s="30" t="s">
        <v>14</v>
      </c>
      <c r="I107" s="30" t="s">
        <v>14</v>
      </c>
      <c r="J107" s="47" t="s">
        <v>14</v>
      </c>
      <c r="K107" s="48"/>
      <c r="L107" s="33" t="s">
        <v>14</v>
      </c>
    </row>
    <row r="108" spans="1:12" ht="18" customHeight="1" x14ac:dyDescent="0.25">
      <c r="A108" s="49" t="s">
        <v>149</v>
      </c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1"/>
    </row>
    <row r="109" spans="1:12" ht="18" customHeight="1" x14ac:dyDescent="0.25">
      <c r="A109" s="6" t="s">
        <v>150</v>
      </c>
      <c r="B109" s="8" t="s">
        <v>151</v>
      </c>
      <c r="C109" s="4">
        <v>480200</v>
      </c>
      <c r="D109" s="4">
        <v>320400</v>
      </c>
      <c r="E109" s="18">
        <v>320400</v>
      </c>
      <c r="F109" s="26">
        <v>34</v>
      </c>
      <c r="G109" s="26">
        <v>100</v>
      </c>
      <c r="H109" s="30">
        <v>11</v>
      </c>
      <c r="I109" s="30">
        <v>11</v>
      </c>
      <c r="J109" s="47">
        <v>0</v>
      </c>
      <c r="K109" s="52"/>
      <c r="L109" s="32">
        <v>0</v>
      </c>
    </row>
    <row r="110" spans="1:12" ht="18" customHeight="1" x14ac:dyDescent="0.25">
      <c r="A110" s="45" t="s">
        <v>152</v>
      </c>
      <c r="B110" s="46"/>
      <c r="C110" s="15">
        <v>480200</v>
      </c>
      <c r="D110" s="15">
        <v>320400</v>
      </c>
      <c r="E110" s="19">
        <f>E109</f>
        <v>320400</v>
      </c>
      <c r="F110" s="26" t="s">
        <v>14</v>
      </c>
      <c r="G110" s="26" t="s">
        <v>14</v>
      </c>
      <c r="H110" s="30" t="s">
        <v>14</v>
      </c>
      <c r="I110" s="30" t="s">
        <v>14</v>
      </c>
      <c r="J110" s="47" t="s">
        <v>14</v>
      </c>
      <c r="K110" s="48"/>
      <c r="L110" s="33" t="s">
        <v>14</v>
      </c>
    </row>
    <row r="111" spans="1:12" ht="18" customHeight="1" x14ac:dyDescent="0.25">
      <c r="A111" s="49" t="s">
        <v>153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1"/>
    </row>
    <row r="112" spans="1:12" ht="18" customHeight="1" x14ac:dyDescent="0.25">
      <c r="A112" s="6" t="s">
        <v>154</v>
      </c>
      <c r="B112" s="8" t="s">
        <v>155</v>
      </c>
      <c r="C112" s="4">
        <v>877400</v>
      </c>
      <c r="D112" s="4">
        <v>598800</v>
      </c>
      <c r="E112" s="18">
        <v>598800</v>
      </c>
      <c r="F112" s="26">
        <v>38.5</v>
      </c>
      <c r="G112" s="26">
        <v>105</v>
      </c>
      <c r="H112" s="30">
        <v>11</v>
      </c>
      <c r="I112" s="30">
        <v>11</v>
      </c>
      <c r="J112" s="47">
        <v>0</v>
      </c>
      <c r="K112" s="52"/>
      <c r="L112" s="32">
        <v>0</v>
      </c>
    </row>
    <row r="113" spans="1:12" ht="18" customHeight="1" x14ac:dyDescent="0.25">
      <c r="A113" s="45" t="s">
        <v>156</v>
      </c>
      <c r="B113" s="46"/>
      <c r="C113" s="15">
        <v>877400</v>
      </c>
      <c r="D113" s="15">
        <v>598800</v>
      </c>
      <c r="E113" s="19">
        <f>E112</f>
        <v>598800</v>
      </c>
      <c r="F113" s="26" t="s">
        <v>14</v>
      </c>
      <c r="G113" s="26" t="s">
        <v>14</v>
      </c>
      <c r="H113" s="30" t="s">
        <v>14</v>
      </c>
      <c r="I113" s="30" t="s">
        <v>14</v>
      </c>
      <c r="J113" s="47" t="s">
        <v>14</v>
      </c>
      <c r="K113" s="48"/>
      <c r="L113" s="33" t="s">
        <v>14</v>
      </c>
    </row>
    <row r="114" spans="1:12" ht="18" customHeight="1" x14ac:dyDescent="0.25">
      <c r="A114" s="49" t="s">
        <v>157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1"/>
    </row>
    <row r="115" spans="1:12" ht="18" customHeight="1" x14ac:dyDescent="0.25">
      <c r="A115" s="6" t="s">
        <v>158</v>
      </c>
      <c r="B115" s="8" t="s">
        <v>159</v>
      </c>
      <c r="C115" s="4">
        <v>210000</v>
      </c>
      <c r="D115" s="4">
        <v>140000</v>
      </c>
      <c r="E115" s="18">
        <v>140000</v>
      </c>
      <c r="F115" s="26">
        <v>35</v>
      </c>
      <c r="G115" s="26">
        <v>110</v>
      </c>
      <c r="H115" s="30">
        <v>11</v>
      </c>
      <c r="I115" s="30">
        <v>11</v>
      </c>
      <c r="J115" s="47">
        <v>0</v>
      </c>
      <c r="K115" s="52"/>
      <c r="L115" s="32">
        <v>0</v>
      </c>
    </row>
    <row r="116" spans="1:12" ht="18" customHeight="1" x14ac:dyDescent="0.25">
      <c r="A116" s="6" t="s">
        <v>160</v>
      </c>
      <c r="B116" s="8" t="s">
        <v>161</v>
      </c>
      <c r="C116" s="4">
        <v>47000</v>
      </c>
      <c r="D116" s="4">
        <v>32000</v>
      </c>
      <c r="E116" s="18">
        <v>32000</v>
      </c>
      <c r="F116" s="26">
        <v>42</v>
      </c>
      <c r="G116" s="26">
        <v>115</v>
      </c>
      <c r="H116" s="30">
        <v>11</v>
      </c>
      <c r="I116" s="30">
        <v>11</v>
      </c>
      <c r="J116" s="47">
        <v>0</v>
      </c>
      <c r="K116" s="52"/>
      <c r="L116" s="32">
        <v>0</v>
      </c>
    </row>
    <row r="117" spans="1:12" ht="18" customHeight="1" x14ac:dyDescent="0.25">
      <c r="A117" s="45" t="s">
        <v>162</v>
      </c>
      <c r="B117" s="46"/>
      <c r="C117" s="15">
        <v>257000</v>
      </c>
      <c r="D117" s="15">
        <v>172000</v>
      </c>
      <c r="E117" s="19">
        <f>E115+E116</f>
        <v>172000</v>
      </c>
      <c r="F117" s="26" t="s">
        <v>14</v>
      </c>
      <c r="G117" s="26" t="s">
        <v>14</v>
      </c>
      <c r="H117" s="30" t="s">
        <v>14</v>
      </c>
      <c r="I117" s="30" t="s">
        <v>14</v>
      </c>
      <c r="J117" s="47" t="s">
        <v>14</v>
      </c>
      <c r="K117" s="48"/>
      <c r="L117" s="33" t="s">
        <v>14</v>
      </c>
    </row>
    <row r="118" spans="1:12" ht="18" customHeight="1" thickBot="1" x14ac:dyDescent="0.3">
      <c r="A118" s="53" t="s">
        <v>163</v>
      </c>
      <c r="B118" s="54"/>
      <c r="C118" s="9">
        <v>4269100</v>
      </c>
      <c r="D118" s="9">
        <v>3292680</v>
      </c>
      <c r="E118" s="20">
        <f>E92+E95+E98+E103+E107+E110+E113+E117</f>
        <v>1617680</v>
      </c>
      <c r="F118" s="27" t="s">
        <v>14</v>
      </c>
      <c r="G118" s="27" t="s">
        <v>14</v>
      </c>
      <c r="H118" s="27" t="s">
        <v>14</v>
      </c>
      <c r="I118" s="27" t="s">
        <v>14</v>
      </c>
      <c r="J118" s="55" t="s">
        <v>14</v>
      </c>
      <c r="K118" s="56"/>
      <c r="L118" s="34" t="s">
        <v>14</v>
      </c>
    </row>
    <row r="119" spans="1:12" ht="18" customHeight="1" x14ac:dyDescent="0.25">
      <c r="A119" s="57" t="s">
        <v>164</v>
      </c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9"/>
    </row>
    <row r="120" spans="1:12" ht="18" customHeight="1" x14ac:dyDescent="0.25">
      <c r="A120" s="49" t="s">
        <v>165</v>
      </c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1"/>
    </row>
    <row r="121" spans="1:12" ht="18" customHeight="1" x14ac:dyDescent="0.25">
      <c r="A121" s="6" t="s">
        <v>166</v>
      </c>
      <c r="B121" s="8" t="s">
        <v>167</v>
      </c>
      <c r="C121" s="4">
        <v>307300</v>
      </c>
      <c r="D121" s="4">
        <v>217300</v>
      </c>
      <c r="E121" s="18">
        <v>217300</v>
      </c>
      <c r="F121" s="26"/>
      <c r="G121" s="26">
        <v>75</v>
      </c>
      <c r="H121" s="30">
        <v>10</v>
      </c>
      <c r="I121" s="30">
        <v>10</v>
      </c>
      <c r="J121" s="47">
        <v>0</v>
      </c>
      <c r="K121" s="52"/>
      <c r="L121" s="32">
        <v>0</v>
      </c>
    </row>
    <row r="122" spans="1:12" ht="18" customHeight="1" x14ac:dyDescent="0.25">
      <c r="A122" s="6" t="s">
        <v>168</v>
      </c>
      <c r="B122" s="8" t="s">
        <v>169</v>
      </c>
      <c r="C122" s="4">
        <v>119950</v>
      </c>
      <c r="D122" s="4">
        <v>109950</v>
      </c>
      <c r="E122" s="18">
        <v>109950</v>
      </c>
      <c r="F122" s="26"/>
      <c r="G122" s="26">
        <v>60</v>
      </c>
      <c r="H122" s="30">
        <v>10</v>
      </c>
      <c r="I122" s="30">
        <v>10</v>
      </c>
      <c r="J122" s="47">
        <v>0</v>
      </c>
      <c r="K122" s="52"/>
      <c r="L122" s="32">
        <v>0</v>
      </c>
    </row>
    <row r="123" spans="1:12" ht="18" customHeight="1" x14ac:dyDescent="0.25">
      <c r="A123" s="45" t="s">
        <v>170</v>
      </c>
      <c r="B123" s="46"/>
      <c r="C123" s="15">
        <v>427250</v>
      </c>
      <c r="D123" s="15">
        <v>327250</v>
      </c>
      <c r="E123" s="19">
        <f>E121+E122</f>
        <v>327250</v>
      </c>
      <c r="F123" s="26" t="s">
        <v>14</v>
      </c>
      <c r="G123" s="26" t="s">
        <v>14</v>
      </c>
      <c r="H123" s="30" t="s">
        <v>14</v>
      </c>
      <c r="I123" s="30" t="s">
        <v>14</v>
      </c>
      <c r="J123" s="47" t="s">
        <v>14</v>
      </c>
      <c r="K123" s="48"/>
      <c r="L123" s="33" t="s">
        <v>14</v>
      </c>
    </row>
    <row r="124" spans="1:12" ht="18" customHeight="1" x14ac:dyDescent="0.25">
      <c r="A124" s="49" t="s">
        <v>171</v>
      </c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1"/>
    </row>
    <row r="125" spans="1:12" ht="18" customHeight="1" x14ac:dyDescent="0.25">
      <c r="A125" s="6" t="s">
        <v>172</v>
      </c>
      <c r="B125" s="8" t="s">
        <v>173</v>
      </c>
      <c r="C125" s="4">
        <v>1437840</v>
      </c>
      <c r="D125" s="4">
        <v>1116000</v>
      </c>
      <c r="E125" s="18">
        <v>1116000</v>
      </c>
      <c r="F125" s="26">
        <v>47</v>
      </c>
      <c r="G125" s="26">
        <v>100</v>
      </c>
      <c r="H125" s="30">
        <v>10</v>
      </c>
      <c r="I125" s="30">
        <v>10</v>
      </c>
      <c r="J125" s="47">
        <v>0</v>
      </c>
      <c r="K125" s="52"/>
      <c r="L125" s="32">
        <v>0</v>
      </c>
    </row>
    <row r="126" spans="1:12" ht="18" customHeight="1" x14ac:dyDescent="0.25">
      <c r="A126" s="45" t="s">
        <v>174</v>
      </c>
      <c r="B126" s="46"/>
      <c r="C126" s="15">
        <v>1437840</v>
      </c>
      <c r="D126" s="15">
        <v>1116000</v>
      </c>
      <c r="E126" s="19">
        <f>E125</f>
        <v>1116000</v>
      </c>
      <c r="F126" s="26" t="s">
        <v>14</v>
      </c>
      <c r="G126" s="26" t="s">
        <v>14</v>
      </c>
      <c r="H126" s="30" t="s">
        <v>14</v>
      </c>
      <c r="I126" s="30" t="s">
        <v>14</v>
      </c>
      <c r="J126" s="47" t="s">
        <v>14</v>
      </c>
      <c r="K126" s="48"/>
      <c r="L126" s="33" t="s">
        <v>14</v>
      </c>
    </row>
    <row r="127" spans="1:12" ht="18" customHeight="1" x14ac:dyDescent="0.25">
      <c r="A127" s="49" t="s">
        <v>175</v>
      </c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1"/>
    </row>
    <row r="128" spans="1:12" ht="18" customHeight="1" x14ac:dyDescent="0.25">
      <c r="A128" s="6" t="s">
        <v>176</v>
      </c>
      <c r="B128" s="8" t="s">
        <v>177</v>
      </c>
      <c r="C128" s="4">
        <v>540000</v>
      </c>
      <c r="D128" s="4">
        <v>432000</v>
      </c>
      <c r="E128" s="18">
        <v>432000</v>
      </c>
      <c r="F128" s="26">
        <v>47</v>
      </c>
      <c r="G128" s="26">
        <v>95</v>
      </c>
      <c r="H128" s="30">
        <v>10</v>
      </c>
      <c r="I128" s="30">
        <v>10</v>
      </c>
      <c r="J128" s="47">
        <v>0</v>
      </c>
      <c r="K128" s="52"/>
      <c r="L128" s="32">
        <v>0</v>
      </c>
    </row>
    <row r="129" spans="1:12" ht="18" customHeight="1" x14ac:dyDescent="0.25">
      <c r="A129" s="45" t="s">
        <v>178</v>
      </c>
      <c r="B129" s="46"/>
      <c r="C129" s="15">
        <v>540000</v>
      </c>
      <c r="D129" s="15">
        <v>432000</v>
      </c>
      <c r="E129" s="19">
        <f>E128</f>
        <v>432000</v>
      </c>
      <c r="F129" s="26" t="s">
        <v>14</v>
      </c>
      <c r="G129" s="26" t="s">
        <v>14</v>
      </c>
      <c r="H129" s="30" t="s">
        <v>14</v>
      </c>
      <c r="I129" s="30" t="s">
        <v>14</v>
      </c>
      <c r="J129" s="47" t="s">
        <v>14</v>
      </c>
      <c r="K129" s="48"/>
      <c r="L129" s="33" t="s">
        <v>14</v>
      </c>
    </row>
    <row r="130" spans="1:12" ht="18" customHeight="1" x14ac:dyDescent="0.25">
      <c r="A130" s="49" t="s">
        <v>179</v>
      </c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1"/>
    </row>
    <row r="131" spans="1:12" ht="18" customHeight="1" x14ac:dyDescent="0.25">
      <c r="A131" s="6" t="s">
        <v>180</v>
      </c>
      <c r="B131" s="8" t="s">
        <v>181</v>
      </c>
      <c r="C131" s="4">
        <v>398900</v>
      </c>
      <c r="D131" s="4">
        <v>312000</v>
      </c>
      <c r="E131" s="18">
        <v>312000</v>
      </c>
      <c r="F131" s="26">
        <v>48.5</v>
      </c>
      <c r="G131" s="26">
        <v>85</v>
      </c>
      <c r="H131" s="30">
        <v>10</v>
      </c>
      <c r="I131" s="30">
        <v>10</v>
      </c>
      <c r="J131" s="47">
        <v>0</v>
      </c>
      <c r="K131" s="52"/>
      <c r="L131" s="32">
        <v>0</v>
      </c>
    </row>
    <row r="132" spans="1:12" ht="18" customHeight="1" x14ac:dyDescent="0.25">
      <c r="A132" s="45" t="s">
        <v>182</v>
      </c>
      <c r="B132" s="46"/>
      <c r="C132" s="15">
        <v>398900</v>
      </c>
      <c r="D132" s="15">
        <v>312000</v>
      </c>
      <c r="E132" s="19">
        <f>E131</f>
        <v>312000</v>
      </c>
      <c r="F132" s="26" t="s">
        <v>14</v>
      </c>
      <c r="G132" s="26" t="s">
        <v>14</v>
      </c>
      <c r="H132" s="30" t="s">
        <v>14</v>
      </c>
      <c r="I132" s="30" t="s">
        <v>14</v>
      </c>
      <c r="J132" s="47" t="s">
        <v>14</v>
      </c>
      <c r="K132" s="48"/>
      <c r="L132" s="33" t="s">
        <v>14</v>
      </c>
    </row>
    <row r="133" spans="1:12" ht="18" customHeight="1" x14ac:dyDescent="0.25">
      <c r="A133" s="49" t="s">
        <v>183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1"/>
    </row>
    <row r="134" spans="1:12" ht="18" customHeight="1" x14ac:dyDescent="0.25">
      <c r="A134" s="6" t="s">
        <v>184</v>
      </c>
      <c r="B134" s="8" t="s">
        <v>185</v>
      </c>
      <c r="C134" s="4">
        <v>31080</v>
      </c>
      <c r="D134" s="4">
        <v>21600</v>
      </c>
      <c r="E134" s="18">
        <v>21600</v>
      </c>
      <c r="F134" s="26">
        <v>49</v>
      </c>
      <c r="G134" s="26">
        <v>95</v>
      </c>
      <c r="H134" s="30">
        <v>10</v>
      </c>
      <c r="I134" s="30">
        <v>10</v>
      </c>
      <c r="J134" s="47">
        <v>0</v>
      </c>
      <c r="K134" s="52"/>
      <c r="L134" s="32">
        <v>0</v>
      </c>
    </row>
    <row r="135" spans="1:12" ht="18" customHeight="1" x14ac:dyDescent="0.25">
      <c r="A135" s="6" t="s">
        <v>186</v>
      </c>
      <c r="B135" s="8" t="s">
        <v>187</v>
      </c>
      <c r="C135" s="4">
        <v>250100</v>
      </c>
      <c r="D135" s="4">
        <v>130100</v>
      </c>
      <c r="E135" s="18">
        <v>130100</v>
      </c>
      <c r="F135" s="26">
        <v>40.5</v>
      </c>
      <c r="G135" s="26">
        <v>115</v>
      </c>
      <c r="H135" s="30">
        <v>10</v>
      </c>
      <c r="I135" s="30">
        <v>10</v>
      </c>
      <c r="J135" s="47">
        <v>0</v>
      </c>
      <c r="K135" s="52"/>
      <c r="L135" s="32">
        <v>0</v>
      </c>
    </row>
    <row r="136" spans="1:12" ht="18" customHeight="1" x14ac:dyDescent="0.25">
      <c r="A136" s="6" t="s">
        <v>188</v>
      </c>
      <c r="B136" s="8" t="s">
        <v>189</v>
      </c>
      <c r="C136" s="4">
        <v>432795</v>
      </c>
      <c r="D136" s="4">
        <v>287480</v>
      </c>
      <c r="E136" s="18">
        <v>287480</v>
      </c>
      <c r="F136" s="26">
        <v>42</v>
      </c>
      <c r="G136" s="26">
        <v>105</v>
      </c>
      <c r="H136" s="30">
        <v>10</v>
      </c>
      <c r="I136" s="30">
        <v>10</v>
      </c>
      <c r="J136" s="47">
        <v>0</v>
      </c>
      <c r="K136" s="52"/>
      <c r="L136" s="32">
        <v>0</v>
      </c>
    </row>
    <row r="137" spans="1:12" ht="18" customHeight="1" x14ac:dyDescent="0.25">
      <c r="A137" s="45" t="s">
        <v>190</v>
      </c>
      <c r="B137" s="46"/>
      <c r="C137" s="15">
        <v>713975</v>
      </c>
      <c r="D137" s="15">
        <v>439180</v>
      </c>
      <c r="E137" s="19">
        <f>E134+E135+E136</f>
        <v>439180</v>
      </c>
      <c r="F137" s="26" t="s">
        <v>14</v>
      </c>
      <c r="G137" s="26" t="s">
        <v>14</v>
      </c>
      <c r="H137" s="30" t="s">
        <v>14</v>
      </c>
      <c r="I137" s="30" t="s">
        <v>14</v>
      </c>
      <c r="J137" s="47" t="s">
        <v>14</v>
      </c>
      <c r="K137" s="48"/>
      <c r="L137" s="33" t="s">
        <v>14</v>
      </c>
    </row>
    <row r="138" spans="1:12" ht="18" customHeight="1" x14ac:dyDescent="0.25">
      <c r="A138" s="49" t="s">
        <v>191</v>
      </c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1"/>
    </row>
    <row r="139" spans="1:12" ht="18" customHeight="1" x14ac:dyDescent="0.25">
      <c r="A139" s="6" t="s">
        <v>192</v>
      </c>
      <c r="B139" s="8" t="s">
        <v>193</v>
      </c>
      <c r="C139" s="4">
        <v>792000</v>
      </c>
      <c r="D139" s="4">
        <v>554400</v>
      </c>
      <c r="E139" s="18">
        <v>554400</v>
      </c>
      <c r="F139" s="26">
        <v>51</v>
      </c>
      <c r="G139" s="26">
        <v>110</v>
      </c>
      <c r="H139" s="30">
        <v>10</v>
      </c>
      <c r="I139" s="30">
        <v>10</v>
      </c>
      <c r="J139" s="47">
        <v>0</v>
      </c>
      <c r="K139" s="52"/>
      <c r="L139" s="32">
        <v>0</v>
      </c>
    </row>
    <row r="140" spans="1:12" ht="18" customHeight="1" x14ac:dyDescent="0.25">
      <c r="A140" s="6" t="s">
        <v>194</v>
      </c>
      <c r="B140" s="8" t="s">
        <v>195</v>
      </c>
      <c r="C140" s="4">
        <v>444000</v>
      </c>
      <c r="D140" s="4">
        <v>310800</v>
      </c>
      <c r="E140" s="18">
        <v>310800</v>
      </c>
      <c r="F140" s="26">
        <v>48</v>
      </c>
      <c r="G140" s="26">
        <v>105</v>
      </c>
      <c r="H140" s="30">
        <v>10</v>
      </c>
      <c r="I140" s="30">
        <v>10</v>
      </c>
      <c r="J140" s="47">
        <v>0</v>
      </c>
      <c r="K140" s="52"/>
      <c r="L140" s="32">
        <v>0</v>
      </c>
    </row>
    <row r="141" spans="1:12" ht="18" customHeight="1" x14ac:dyDescent="0.25">
      <c r="A141" s="45" t="s">
        <v>196</v>
      </c>
      <c r="B141" s="46"/>
      <c r="C141" s="15">
        <v>1236000</v>
      </c>
      <c r="D141" s="15">
        <v>865200</v>
      </c>
      <c r="E141" s="19">
        <f>E139+E140</f>
        <v>865200</v>
      </c>
      <c r="F141" s="26" t="s">
        <v>14</v>
      </c>
      <c r="G141" s="26" t="s">
        <v>14</v>
      </c>
      <c r="H141" s="30" t="s">
        <v>14</v>
      </c>
      <c r="I141" s="30" t="s">
        <v>14</v>
      </c>
      <c r="J141" s="47" t="s">
        <v>14</v>
      </c>
      <c r="K141" s="48"/>
      <c r="L141" s="33" t="s">
        <v>14</v>
      </c>
    </row>
    <row r="142" spans="1:12" ht="18" customHeight="1" x14ac:dyDescent="0.25">
      <c r="A142" s="49" t="s">
        <v>197</v>
      </c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1"/>
    </row>
    <row r="143" spans="1:12" ht="18" customHeight="1" x14ac:dyDescent="0.25">
      <c r="A143" s="6" t="s">
        <v>198</v>
      </c>
      <c r="B143" s="8" t="s">
        <v>199</v>
      </c>
      <c r="C143" s="4">
        <v>188135</v>
      </c>
      <c r="D143" s="4">
        <v>91000</v>
      </c>
      <c r="E143" s="18">
        <v>91000</v>
      </c>
      <c r="F143" s="26">
        <v>42</v>
      </c>
      <c r="G143" s="26">
        <v>105</v>
      </c>
      <c r="H143" s="30">
        <v>10</v>
      </c>
      <c r="I143" s="30">
        <v>10</v>
      </c>
      <c r="J143" s="47">
        <v>0</v>
      </c>
      <c r="K143" s="52"/>
      <c r="L143" s="32">
        <v>0</v>
      </c>
    </row>
    <row r="144" spans="1:12" ht="18" customHeight="1" x14ac:dyDescent="0.25">
      <c r="A144" s="6" t="s">
        <v>200</v>
      </c>
      <c r="B144" s="8" t="s">
        <v>201</v>
      </c>
      <c r="C144" s="4">
        <v>61600</v>
      </c>
      <c r="D144" s="4">
        <v>48000</v>
      </c>
      <c r="E144" s="18">
        <v>48000</v>
      </c>
      <c r="F144" s="26">
        <v>47</v>
      </c>
      <c r="G144" s="26">
        <v>95</v>
      </c>
      <c r="H144" s="30">
        <v>10</v>
      </c>
      <c r="I144" s="30">
        <v>10</v>
      </c>
      <c r="J144" s="47">
        <v>0</v>
      </c>
      <c r="K144" s="52"/>
      <c r="L144" s="32">
        <v>0</v>
      </c>
    </row>
    <row r="145" spans="1:12" ht="18" customHeight="1" x14ac:dyDescent="0.25">
      <c r="A145" s="6" t="s">
        <v>202</v>
      </c>
      <c r="B145" s="8" t="s">
        <v>203</v>
      </c>
      <c r="C145" s="4">
        <v>292400</v>
      </c>
      <c r="D145" s="4">
        <v>220000</v>
      </c>
      <c r="E145" s="18">
        <v>220000</v>
      </c>
      <c r="F145" s="26">
        <v>47.5</v>
      </c>
      <c r="G145" s="26">
        <v>125</v>
      </c>
      <c r="H145" s="30">
        <v>10</v>
      </c>
      <c r="I145" s="30">
        <v>10</v>
      </c>
      <c r="J145" s="47">
        <v>0</v>
      </c>
      <c r="K145" s="52"/>
      <c r="L145" s="32">
        <v>0</v>
      </c>
    </row>
    <row r="146" spans="1:12" ht="18" customHeight="1" x14ac:dyDescent="0.25">
      <c r="A146" s="45" t="s">
        <v>204</v>
      </c>
      <c r="B146" s="46"/>
      <c r="C146" s="15">
        <v>542135</v>
      </c>
      <c r="D146" s="15">
        <v>359000</v>
      </c>
      <c r="E146" s="19">
        <f>E143+E144+E145</f>
        <v>359000</v>
      </c>
      <c r="F146" s="26" t="s">
        <v>14</v>
      </c>
      <c r="G146" s="26" t="s">
        <v>14</v>
      </c>
      <c r="H146" s="30" t="s">
        <v>14</v>
      </c>
      <c r="I146" s="30" t="s">
        <v>14</v>
      </c>
      <c r="J146" s="47" t="s">
        <v>14</v>
      </c>
      <c r="K146" s="48"/>
      <c r="L146" s="33" t="s">
        <v>14</v>
      </c>
    </row>
    <row r="147" spans="1:12" ht="18" customHeight="1" thickBot="1" x14ac:dyDescent="0.3">
      <c r="A147" s="41" t="s">
        <v>205</v>
      </c>
      <c r="B147" s="42"/>
      <c r="C147" s="10">
        <v>5296100</v>
      </c>
      <c r="D147" s="10">
        <v>3850630</v>
      </c>
      <c r="E147" s="21">
        <f>E123+E126+E129+E132+E137+E141+E146</f>
        <v>3850630</v>
      </c>
      <c r="F147" s="28" t="s">
        <v>14</v>
      </c>
      <c r="G147" s="28" t="s">
        <v>14</v>
      </c>
      <c r="H147" s="28" t="s">
        <v>14</v>
      </c>
      <c r="I147" s="28" t="s">
        <v>14</v>
      </c>
      <c r="J147" s="43" t="s">
        <v>14</v>
      </c>
      <c r="K147" s="44"/>
      <c r="L147" s="35" t="s">
        <v>14</v>
      </c>
    </row>
    <row r="148" spans="1:12" ht="18" customHeight="1" x14ac:dyDescent="0.25">
      <c r="A148" s="60" t="s">
        <v>206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2"/>
    </row>
    <row r="149" spans="1:12" ht="18" customHeight="1" x14ac:dyDescent="0.25">
      <c r="A149" s="49" t="s">
        <v>207</v>
      </c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1"/>
    </row>
    <row r="150" spans="1:12" ht="18" customHeight="1" x14ac:dyDescent="0.25">
      <c r="A150" s="6" t="s">
        <v>208</v>
      </c>
      <c r="B150" s="8" t="s">
        <v>209</v>
      </c>
      <c r="C150" s="4">
        <v>809088</v>
      </c>
      <c r="D150" s="4">
        <v>594000</v>
      </c>
      <c r="E150" s="18">
        <v>594000</v>
      </c>
      <c r="F150" s="26">
        <v>51</v>
      </c>
      <c r="G150" s="26">
        <v>80</v>
      </c>
      <c r="H150" s="30">
        <v>10</v>
      </c>
      <c r="I150" s="30">
        <v>10</v>
      </c>
      <c r="J150" s="47">
        <v>0</v>
      </c>
      <c r="K150" s="52"/>
      <c r="L150" s="32">
        <v>0</v>
      </c>
    </row>
    <row r="151" spans="1:12" ht="18" customHeight="1" x14ac:dyDescent="0.25">
      <c r="A151" s="6" t="s">
        <v>210</v>
      </c>
      <c r="B151" s="8" t="s">
        <v>211</v>
      </c>
      <c r="C151" s="4">
        <v>280200</v>
      </c>
      <c r="D151" s="4">
        <v>191650</v>
      </c>
      <c r="E151" s="25">
        <v>153250</v>
      </c>
      <c r="F151" s="26">
        <v>51</v>
      </c>
      <c r="G151" s="26">
        <v>85</v>
      </c>
      <c r="H151" s="30">
        <v>10</v>
      </c>
      <c r="I151" s="30">
        <v>10</v>
      </c>
      <c r="J151" s="47">
        <v>0</v>
      </c>
      <c r="K151" s="52"/>
      <c r="L151" s="32">
        <v>0</v>
      </c>
    </row>
    <row r="152" spans="1:12" ht="18" customHeight="1" x14ac:dyDescent="0.25">
      <c r="A152" s="45" t="s">
        <v>212</v>
      </c>
      <c r="B152" s="46"/>
      <c r="C152" s="15">
        <v>1089288</v>
      </c>
      <c r="D152" s="15">
        <v>785650</v>
      </c>
      <c r="E152" s="19">
        <f>E150+E151</f>
        <v>747250</v>
      </c>
      <c r="F152" s="26" t="s">
        <v>14</v>
      </c>
      <c r="G152" s="26" t="s">
        <v>14</v>
      </c>
      <c r="H152" s="30" t="s">
        <v>14</v>
      </c>
      <c r="I152" s="30" t="s">
        <v>14</v>
      </c>
      <c r="J152" s="47" t="s">
        <v>14</v>
      </c>
      <c r="K152" s="48"/>
      <c r="L152" s="33" t="s">
        <v>14</v>
      </c>
    </row>
    <row r="153" spans="1:12" ht="18" customHeight="1" x14ac:dyDescent="0.25">
      <c r="A153" s="49" t="s">
        <v>213</v>
      </c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1"/>
    </row>
    <row r="154" spans="1:12" ht="18" customHeight="1" x14ac:dyDescent="0.25">
      <c r="A154" s="6" t="s">
        <v>214</v>
      </c>
      <c r="B154" s="8" t="s">
        <v>215</v>
      </c>
      <c r="C154" s="4">
        <v>870500</v>
      </c>
      <c r="D154" s="4">
        <v>570000</v>
      </c>
      <c r="E154" s="18">
        <v>570000</v>
      </c>
      <c r="F154" s="26">
        <v>51</v>
      </c>
      <c r="G154" s="26">
        <v>80</v>
      </c>
      <c r="H154" s="30">
        <v>10</v>
      </c>
      <c r="I154" s="30">
        <v>10</v>
      </c>
      <c r="J154" s="47">
        <v>0</v>
      </c>
      <c r="K154" s="52"/>
      <c r="L154" s="32">
        <v>0</v>
      </c>
    </row>
    <row r="155" spans="1:12" ht="18" customHeight="1" x14ac:dyDescent="0.25">
      <c r="A155" s="45" t="s">
        <v>216</v>
      </c>
      <c r="B155" s="46"/>
      <c r="C155" s="15">
        <v>870500</v>
      </c>
      <c r="D155" s="15">
        <v>570000</v>
      </c>
      <c r="E155" s="19">
        <f>E154</f>
        <v>570000</v>
      </c>
      <c r="F155" s="26" t="s">
        <v>14</v>
      </c>
      <c r="G155" s="26" t="s">
        <v>14</v>
      </c>
      <c r="H155" s="30" t="s">
        <v>14</v>
      </c>
      <c r="I155" s="30" t="s">
        <v>14</v>
      </c>
      <c r="J155" s="47" t="s">
        <v>14</v>
      </c>
      <c r="K155" s="48"/>
      <c r="L155" s="33" t="s">
        <v>14</v>
      </c>
    </row>
    <row r="156" spans="1:12" ht="18" customHeight="1" thickBot="1" x14ac:dyDescent="0.3">
      <c r="A156" s="53" t="s">
        <v>217</v>
      </c>
      <c r="B156" s="54"/>
      <c r="C156" s="9">
        <v>1959788</v>
      </c>
      <c r="D156" s="9">
        <v>1355650</v>
      </c>
      <c r="E156" s="20">
        <f>E152+E155</f>
        <v>1317250</v>
      </c>
      <c r="F156" s="27" t="s">
        <v>14</v>
      </c>
      <c r="G156" s="27" t="s">
        <v>14</v>
      </c>
      <c r="H156" s="27" t="s">
        <v>14</v>
      </c>
      <c r="I156" s="27" t="s">
        <v>14</v>
      </c>
      <c r="J156" s="55" t="s">
        <v>14</v>
      </c>
      <c r="K156" s="56"/>
      <c r="L156" s="34" t="s">
        <v>14</v>
      </c>
    </row>
    <row r="157" spans="1:12" ht="18" customHeight="1" x14ac:dyDescent="0.25">
      <c r="A157" s="57" t="s">
        <v>218</v>
      </c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9"/>
    </row>
    <row r="158" spans="1:12" ht="18" customHeight="1" x14ac:dyDescent="0.25">
      <c r="A158" s="49" t="s">
        <v>219</v>
      </c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1"/>
    </row>
    <row r="159" spans="1:12" ht="18" customHeight="1" x14ac:dyDescent="0.25">
      <c r="A159" s="6" t="s">
        <v>220</v>
      </c>
      <c r="B159" s="8" t="s">
        <v>221</v>
      </c>
      <c r="C159" s="4">
        <v>192000</v>
      </c>
      <c r="D159" s="4">
        <v>132000</v>
      </c>
      <c r="E159" s="18">
        <v>132000</v>
      </c>
      <c r="F159" s="26"/>
      <c r="G159" s="26">
        <v>65</v>
      </c>
      <c r="H159" s="30">
        <v>10</v>
      </c>
      <c r="I159" s="30">
        <v>10</v>
      </c>
      <c r="J159" s="47">
        <v>0</v>
      </c>
      <c r="K159" s="52"/>
      <c r="L159" s="32">
        <v>0</v>
      </c>
    </row>
    <row r="160" spans="1:12" ht="18" customHeight="1" x14ac:dyDescent="0.25">
      <c r="A160" s="6" t="s">
        <v>222</v>
      </c>
      <c r="B160" s="8" t="s">
        <v>223</v>
      </c>
      <c r="C160" s="4">
        <v>233560</v>
      </c>
      <c r="D160" s="4">
        <v>159060</v>
      </c>
      <c r="E160" s="18">
        <v>159060</v>
      </c>
      <c r="F160" s="26"/>
      <c r="G160" s="26">
        <v>75</v>
      </c>
      <c r="H160" s="30">
        <v>10</v>
      </c>
      <c r="I160" s="30">
        <v>10</v>
      </c>
      <c r="J160" s="47">
        <v>0</v>
      </c>
      <c r="K160" s="52"/>
      <c r="L160" s="32">
        <v>0</v>
      </c>
    </row>
    <row r="161" spans="1:12" ht="18" customHeight="1" x14ac:dyDescent="0.25">
      <c r="A161" s="6" t="s">
        <v>224</v>
      </c>
      <c r="B161" s="8" t="s">
        <v>225</v>
      </c>
      <c r="C161" s="4">
        <v>320000</v>
      </c>
      <c r="D161" s="4">
        <v>250000</v>
      </c>
      <c r="E161" s="18">
        <v>250000</v>
      </c>
      <c r="F161" s="26"/>
      <c r="G161" s="26">
        <v>80</v>
      </c>
      <c r="H161" s="30">
        <v>10</v>
      </c>
      <c r="I161" s="30">
        <v>10</v>
      </c>
      <c r="J161" s="47">
        <v>0</v>
      </c>
      <c r="K161" s="52"/>
      <c r="L161" s="32">
        <v>0</v>
      </c>
    </row>
    <row r="162" spans="1:12" ht="18" customHeight="1" x14ac:dyDescent="0.25">
      <c r="A162" s="45" t="s">
        <v>226</v>
      </c>
      <c r="B162" s="46"/>
      <c r="C162" s="15">
        <v>745560</v>
      </c>
      <c r="D162" s="15">
        <v>541060</v>
      </c>
      <c r="E162" s="19">
        <f>E159+E160+E161</f>
        <v>541060</v>
      </c>
      <c r="F162" s="26" t="s">
        <v>14</v>
      </c>
      <c r="G162" s="26" t="s">
        <v>14</v>
      </c>
      <c r="H162" s="30" t="s">
        <v>14</v>
      </c>
      <c r="I162" s="30" t="s">
        <v>14</v>
      </c>
      <c r="J162" s="47" t="s">
        <v>14</v>
      </c>
      <c r="K162" s="48"/>
      <c r="L162" s="33" t="s">
        <v>14</v>
      </c>
    </row>
    <row r="163" spans="1:12" ht="18" customHeight="1" x14ac:dyDescent="0.25">
      <c r="A163" s="49" t="s">
        <v>227</v>
      </c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1"/>
    </row>
    <row r="164" spans="1:12" ht="18" customHeight="1" x14ac:dyDescent="0.25">
      <c r="A164" s="6" t="s">
        <v>228</v>
      </c>
      <c r="B164" s="8" t="s">
        <v>229</v>
      </c>
      <c r="C164" s="4">
        <v>239580</v>
      </c>
      <c r="D164" s="4">
        <v>163000</v>
      </c>
      <c r="E164" s="18">
        <v>163000</v>
      </c>
      <c r="F164" s="26">
        <v>51</v>
      </c>
      <c r="G164" s="26">
        <v>105</v>
      </c>
      <c r="H164" s="30">
        <v>10</v>
      </c>
      <c r="I164" s="30">
        <v>10</v>
      </c>
      <c r="J164" s="47">
        <v>0</v>
      </c>
      <c r="K164" s="52"/>
      <c r="L164" s="32">
        <v>0</v>
      </c>
    </row>
    <row r="165" spans="1:12" ht="18" customHeight="1" x14ac:dyDescent="0.25">
      <c r="A165" s="6" t="s">
        <v>230</v>
      </c>
      <c r="B165" s="8" t="s">
        <v>231</v>
      </c>
      <c r="C165" s="4">
        <v>56700</v>
      </c>
      <c r="D165" s="4">
        <v>38100</v>
      </c>
      <c r="E165" s="18">
        <v>38100</v>
      </c>
      <c r="F165" s="26">
        <v>49.3</v>
      </c>
      <c r="G165" s="26">
        <v>110</v>
      </c>
      <c r="H165" s="30">
        <v>10</v>
      </c>
      <c r="I165" s="30">
        <v>10</v>
      </c>
      <c r="J165" s="47">
        <v>0</v>
      </c>
      <c r="K165" s="52"/>
      <c r="L165" s="32">
        <v>0</v>
      </c>
    </row>
    <row r="166" spans="1:12" ht="18" customHeight="1" x14ac:dyDescent="0.25">
      <c r="A166" s="45" t="s">
        <v>232</v>
      </c>
      <c r="B166" s="46"/>
      <c r="C166" s="15">
        <v>296280</v>
      </c>
      <c r="D166" s="15">
        <v>201100</v>
      </c>
      <c r="E166" s="19">
        <f>E164+E165</f>
        <v>201100</v>
      </c>
      <c r="F166" s="26" t="s">
        <v>14</v>
      </c>
      <c r="G166" s="26" t="s">
        <v>14</v>
      </c>
      <c r="H166" s="30" t="s">
        <v>14</v>
      </c>
      <c r="I166" s="30" t="s">
        <v>14</v>
      </c>
      <c r="J166" s="47" t="s">
        <v>14</v>
      </c>
      <c r="K166" s="48"/>
      <c r="L166" s="33" t="s">
        <v>14</v>
      </c>
    </row>
    <row r="167" spans="1:12" ht="18" customHeight="1" x14ac:dyDescent="0.25">
      <c r="A167" s="49" t="s">
        <v>233</v>
      </c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1"/>
    </row>
    <row r="168" spans="1:12" ht="18" customHeight="1" x14ac:dyDescent="0.25">
      <c r="A168" s="6" t="s">
        <v>234</v>
      </c>
      <c r="B168" s="8" t="s">
        <v>235</v>
      </c>
      <c r="C168" s="4">
        <v>626800</v>
      </c>
      <c r="D168" s="4">
        <v>438760</v>
      </c>
      <c r="E168" s="18">
        <v>438760</v>
      </c>
      <c r="F168" s="26">
        <v>51</v>
      </c>
      <c r="G168" s="26">
        <v>85</v>
      </c>
      <c r="H168" s="30">
        <v>10</v>
      </c>
      <c r="I168" s="30">
        <v>10</v>
      </c>
      <c r="J168" s="47">
        <v>0</v>
      </c>
      <c r="K168" s="52"/>
      <c r="L168" s="32">
        <v>0</v>
      </c>
    </row>
    <row r="169" spans="1:12" ht="18" customHeight="1" x14ac:dyDescent="0.25">
      <c r="A169" s="45" t="s">
        <v>236</v>
      </c>
      <c r="B169" s="46"/>
      <c r="C169" s="15">
        <v>626800</v>
      </c>
      <c r="D169" s="15">
        <v>438760</v>
      </c>
      <c r="E169" s="19">
        <f>E168</f>
        <v>438760</v>
      </c>
      <c r="F169" s="26" t="s">
        <v>14</v>
      </c>
      <c r="G169" s="26" t="s">
        <v>14</v>
      </c>
      <c r="H169" s="30" t="s">
        <v>14</v>
      </c>
      <c r="I169" s="30" t="s">
        <v>14</v>
      </c>
      <c r="J169" s="47" t="s">
        <v>14</v>
      </c>
      <c r="K169" s="48"/>
      <c r="L169" s="33" t="s">
        <v>14</v>
      </c>
    </row>
    <row r="170" spans="1:12" ht="18" customHeight="1" x14ac:dyDescent="0.25">
      <c r="A170" s="49" t="s">
        <v>237</v>
      </c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1"/>
    </row>
    <row r="171" spans="1:12" ht="18" customHeight="1" x14ac:dyDescent="0.25">
      <c r="A171" s="6" t="s">
        <v>238</v>
      </c>
      <c r="B171" s="8" t="s">
        <v>239</v>
      </c>
      <c r="C171" s="4">
        <v>105848</v>
      </c>
      <c r="D171" s="4">
        <v>105848</v>
      </c>
      <c r="E171" s="18">
        <v>105848</v>
      </c>
      <c r="F171" s="26">
        <v>51</v>
      </c>
      <c r="G171" s="26">
        <v>115</v>
      </c>
      <c r="H171" s="30">
        <v>10</v>
      </c>
      <c r="I171" s="30">
        <v>10</v>
      </c>
      <c r="J171" s="47">
        <v>0</v>
      </c>
      <c r="K171" s="52"/>
      <c r="L171" s="32">
        <v>0</v>
      </c>
    </row>
    <row r="172" spans="1:12" ht="18" customHeight="1" x14ac:dyDescent="0.25">
      <c r="A172" s="45" t="s">
        <v>240</v>
      </c>
      <c r="B172" s="46"/>
      <c r="C172" s="15">
        <v>105848</v>
      </c>
      <c r="D172" s="15">
        <v>105848</v>
      </c>
      <c r="E172" s="19">
        <f>E171</f>
        <v>105848</v>
      </c>
      <c r="F172" s="26" t="s">
        <v>14</v>
      </c>
      <c r="G172" s="26" t="s">
        <v>14</v>
      </c>
      <c r="H172" s="30" t="s">
        <v>14</v>
      </c>
      <c r="I172" s="30" t="s">
        <v>14</v>
      </c>
      <c r="J172" s="47" t="s">
        <v>14</v>
      </c>
      <c r="K172" s="48"/>
      <c r="L172" s="33" t="s">
        <v>14</v>
      </c>
    </row>
    <row r="173" spans="1:12" ht="18" customHeight="1" thickBot="1" x14ac:dyDescent="0.3">
      <c r="A173" s="41" t="s">
        <v>241</v>
      </c>
      <c r="B173" s="42"/>
      <c r="C173" s="10">
        <v>1774488</v>
      </c>
      <c r="D173" s="10">
        <v>1286768</v>
      </c>
      <c r="E173" s="21">
        <f>E162+E166+E169+E172</f>
        <v>1286768</v>
      </c>
      <c r="F173" s="28" t="s">
        <v>14</v>
      </c>
      <c r="G173" s="28" t="s">
        <v>14</v>
      </c>
      <c r="H173" s="28" t="s">
        <v>14</v>
      </c>
      <c r="I173" s="28" t="s">
        <v>14</v>
      </c>
      <c r="J173" s="43" t="s">
        <v>14</v>
      </c>
      <c r="K173" s="44"/>
      <c r="L173" s="35" t="s">
        <v>14</v>
      </c>
    </row>
    <row r="174" spans="1:12" ht="18" customHeight="1" x14ac:dyDescent="0.25">
      <c r="A174" s="60" t="s">
        <v>242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2"/>
    </row>
    <row r="175" spans="1:12" ht="18" customHeight="1" x14ac:dyDescent="0.25">
      <c r="A175" s="49" t="s">
        <v>243</v>
      </c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1"/>
    </row>
    <row r="176" spans="1:12" ht="18" customHeight="1" x14ac:dyDescent="0.25">
      <c r="A176" s="6" t="s">
        <v>244</v>
      </c>
      <c r="B176" s="8" t="s">
        <v>245</v>
      </c>
      <c r="C176" s="4">
        <v>342000</v>
      </c>
      <c r="D176" s="4">
        <v>270000</v>
      </c>
      <c r="E176" s="18">
        <v>0</v>
      </c>
      <c r="F176" s="26"/>
      <c r="G176" s="26">
        <v>0</v>
      </c>
      <c r="H176" s="30">
        <v>10</v>
      </c>
      <c r="I176" s="30">
        <v>10</v>
      </c>
      <c r="J176" s="47">
        <v>0</v>
      </c>
      <c r="K176" s="52"/>
      <c r="L176" s="32">
        <v>0</v>
      </c>
    </row>
    <row r="177" spans="1:12" ht="18" customHeight="1" x14ac:dyDescent="0.25">
      <c r="A177" s="6" t="s">
        <v>246</v>
      </c>
      <c r="B177" s="8" t="s">
        <v>247</v>
      </c>
      <c r="C177" s="4">
        <v>381520</v>
      </c>
      <c r="D177" s="4">
        <v>305216</v>
      </c>
      <c r="E177" s="18">
        <v>305216</v>
      </c>
      <c r="F177" s="26"/>
      <c r="G177" s="26">
        <v>75</v>
      </c>
      <c r="H177" s="30">
        <v>10</v>
      </c>
      <c r="I177" s="30">
        <v>10</v>
      </c>
      <c r="J177" s="47">
        <v>0</v>
      </c>
      <c r="K177" s="52"/>
      <c r="L177" s="32">
        <v>0</v>
      </c>
    </row>
    <row r="178" spans="1:12" ht="18" customHeight="1" x14ac:dyDescent="0.25">
      <c r="A178" s="6" t="s">
        <v>248</v>
      </c>
      <c r="B178" s="8" t="s">
        <v>249</v>
      </c>
      <c r="C178" s="4">
        <v>1191000</v>
      </c>
      <c r="D178" s="4">
        <v>952800</v>
      </c>
      <c r="E178" s="18">
        <v>0</v>
      </c>
      <c r="F178" s="26"/>
      <c r="G178" s="26">
        <v>0</v>
      </c>
      <c r="H178" s="30">
        <v>10</v>
      </c>
      <c r="I178" s="30">
        <v>10</v>
      </c>
      <c r="J178" s="47">
        <v>0</v>
      </c>
      <c r="K178" s="52"/>
      <c r="L178" s="32">
        <v>0</v>
      </c>
    </row>
    <row r="179" spans="1:12" ht="18" customHeight="1" x14ac:dyDescent="0.25">
      <c r="A179" s="6" t="s">
        <v>250</v>
      </c>
      <c r="B179" s="8" t="s">
        <v>251</v>
      </c>
      <c r="C179" s="4">
        <v>120000</v>
      </c>
      <c r="D179" s="4">
        <v>120000</v>
      </c>
      <c r="E179" s="18">
        <v>100000</v>
      </c>
      <c r="F179" s="26"/>
      <c r="G179" s="26">
        <v>75</v>
      </c>
      <c r="H179" s="30">
        <v>10</v>
      </c>
      <c r="I179" s="30">
        <v>10</v>
      </c>
      <c r="J179" s="47">
        <v>0</v>
      </c>
      <c r="K179" s="52"/>
      <c r="L179" s="32">
        <v>0</v>
      </c>
    </row>
    <row r="180" spans="1:12" ht="18" customHeight="1" x14ac:dyDescent="0.25">
      <c r="A180" s="45" t="s">
        <v>252</v>
      </c>
      <c r="B180" s="46"/>
      <c r="C180" s="15">
        <v>2034520</v>
      </c>
      <c r="D180" s="15">
        <v>1648016</v>
      </c>
      <c r="E180" s="19">
        <f>E176+E177+E178+E179</f>
        <v>405216</v>
      </c>
      <c r="F180" s="26" t="s">
        <v>14</v>
      </c>
      <c r="G180" s="26" t="s">
        <v>14</v>
      </c>
      <c r="H180" s="30" t="s">
        <v>14</v>
      </c>
      <c r="I180" s="30" t="s">
        <v>14</v>
      </c>
      <c r="J180" s="47" t="s">
        <v>14</v>
      </c>
      <c r="K180" s="48"/>
      <c r="L180" s="33" t="s">
        <v>14</v>
      </c>
    </row>
    <row r="181" spans="1:12" ht="18" customHeight="1" x14ac:dyDescent="0.25">
      <c r="A181" s="49" t="s">
        <v>253</v>
      </c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1"/>
    </row>
    <row r="182" spans="1:12" ht="18" customHeight="1" x14ac:dyDescent="0.25">
      <c r="A182" s="6" t="s">
        <v>254</v>
      </c>
      <c r="B182" s="8" t="s">
        <v>255</v>
      </c>
      <c r="C182" s="4">
        <v>14400</v>
      </c>
      <c r="D182" s="4">
        <v>9360</v>
      </c>
      <c r="E182" s="18">
        <v>9360</v>
      </c>
      <c r="F182" s="26">
        <v>48.7</v>
      </c>
      <c r="G182" s="26">
        <v>80</v>
      </c>
      <c r="H182" s="30">
        <v>10</v>
      </c>
      <c r="I182" s="30">
        <v>10</v>
      </c>
      <c r="J182" s="47">
        <v>0</v>
      </c>
      <c r="K182" s="52"/>
      <c r="L182" s="32">
        <v>0</v>
      </c>
    </row>
    <row r="183" spans="1:12" ht="18" customHeight="1" x14ac:dyDescent="0.25">
      <c r="A183" s="6" t="s">
        <v>256</v>
      </c>
      <c r="B183" s="8" t="s">
        <v>257</v>
      </c>
      <c r="C183" s="4">
        <v>40546</v>
      </c>
      <c r="D183" s="4">
        <v>26740</v>
      </c>
      <c r="E183" s="18">
        <v>24740</v>
      </c>
      <c r="F183" s="26">
        <v>50</v>
      </c>
      <c r="G183" s="26">
        <v>85</v>
      </c>
      <c r="H183" s="30">
        <v>10</v>
      </c>
      <c r="I183" s="30">
        <v>10</v>
      </c>
      <c r="J183" s="47">
        <v>0</v>
      </c>
      <c r="K183" s="52"/>
      <c r="L183" s="32">
        <v>0</v>
      </c>
    </row>
    <row r="184" spans="1:12" ht="18" customHeight="1" x14ac:dyDescent="0.25">
      <c r="A184" s="45" t="s">
        <v>258</v>
      </c>
      <c r="B184" s="46"/>
      <c r="C184" s="15">
        <v>54946</v>
      </c>
      <c r="D184" s="15">
        <v>36100</v>
      </c>
      <c r="E184" s="19">
        <f>E182+E183</f>
        <v>34100</v>
      </c>
      <c r="F184" s="26" t="s">
        <v>14</v>
      </c>
      <c r="G184" s="26" t="s">
        <v>14</v>
      </c>
      <c r="H184" s="30" t="s">
        <v>14</v>
      </c>
      <c r="I184" s="30" t="s">
        <v>14</v>
      </c>
      <c r="J184" s="47" t="s">
        <v>14</v>
      </c>
      <c r="K184" s="48"/>
      <c r="L184" s="33" t="s">
        <v>14</v>
      </c>
    </row>
    <row r="185" spans="1:12" ht="18" customHeight="1" x14ac:dyDescent="0.25">
      <c r="A185" s="49" t="s">
        <v>259</v>
      </c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1"/>
    </row>
    <row r="186" spans="1:12" ht="18" customHeight="1" x14ac:dyDescent="0.25">
      <c r="A186" s="6" t="s">
        <v>260</v>
      </c>
      <c r="B186" s="8" t="s">
        <v>261</v>
      </c>
      <c r="C186" s="4">
        <v>2124000</v>
      </c>
      <c r="D186" s="4">
        <v>1478400</v>
      </c>
      <c r="E186" s="22">
        <v>739200</v>
      </c>
      <c r="F186" s="26">
        <v>51</v>
      </c>
      <c r="G186" s="26">
        <v>110</v>
      </c>
      <c r="H186" s="30">
        <v>10</v>
      </c>
      <c r="I186" s="30">
        <v>10</v>
      </c>
      <c r="J186" s="47">
        <v>0</v>
      </c>
      <c r="K186" s="52"/>
      <c r="L186" s="32">
        <v>0</v>
      </c>
    </row>
    <row r="187" spans="1:12" ht="18" customHeight="1" x14ac:dyDescent="0.25">
      <c r="A187" s="6" t="s">
        <v>262</v>
      </c>
      <c r="B187" s="8" t="s">
        <v>263</v>
      </c>
      <c r="C187" s="4">
        <v>165960</v>
      </c>
      <c r="D187" s="4">
        <v>115960</v>
      </c>
      <c r="E187" s="18">
        <v>115960</v>
      </c>
      <c r="F187" s="26">
        <v>48.7</v>
      </c>
      <c r="G187" s="26">
        <v>95</v>
      </c>
      <c r="H187" s="30">
        <v>10</v>
      </c>
      <c r="I187" s="30">
        <v>10</v>
      </c>
      <c r="J187" s="47">
        <v>0</v>
      </c>
      <c r="K187" s="52"/>
      <c r="L187" s="32">
        <v>0</v>
      </c>
    </row>
    <row r="188" spans="1:12" ht="18" customHeight="1" x14ac:dyDescent="0.25">
      <c r="A188" s="6" t="s">
        <v>264</v>
      </c>
      <c r="B188" s="8" t="s">
        <v>265</v>
      </c>
      <c r="C188" s="4">
        <v>33150</v>
      </c>
      <c r="D188" s="4">
        <v>22600</v>
      </c>
      <c r="E188" s="18">
        <v>22600</v>
      </c>
      <c r="F188" s="26">
        <v>49.3</v>
      </c>
      <c r="G188" s="26">
        <v>90</v>
      </c>
      <c r="H188" s="30">
        <v>10</v>
      </c>
      <c r="I188" s="30">
        <v>10</v>
      </c>
      <c r="J188" s="47">
        <v>0</v>
      </c>
      <c r="K188" s="52"/>
      <c r="L188" s="32">
        <v>0</v>
      </c>
    </row>
    <row r="189" spans="1:12" ht="18" customHeight="1" x14ac:dyDescent="0.25">
      <c r="A189" s="45" t="s">
        <v>266</v>
      </c>
      <c r="B189" s="46"/>
      <c r="C189" s="15">
        <v>2323110</v>
      </c>
      <c r="D189" s="15">
        <v>1616960</v>
      </c>
      <c r="E189" s="19">
        <f>E186+E187+E188</f>
        <v>877760</v>
      </c>
      <c r="F189" s="26" t="s">
        <v>14</v>
      </c>
      <c r="G189" s="26" t="s">
        <v>14</v>
      </c>
      <c r="H189" s="30" t="s">
        <v>14</v>
      </c>
      <c r="I189" s="30" t="s">
        <v>14</v>
      </c>
      <c r="J189" s="47" t="s">
        <v>14</v>
      </c>
      <c r="K189" s="48"/>
      <c r="L189" s="33" t="s">
        <v>14</v>
      </c>
    </row>
    <row r="190" spans="1:12" ht="18" customHeight="1" x14ac:dyDescent="0.25">
      <c r="A190" s="49" t="s">
        <v>267</v>
      </c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1"/>
    </row>
    <row r="191" spans="1:12" ht="18" customHeight="1" x14ac:dyDescent="0.25">
      <c r="A191" s="6" t="s">
        <v>268</v>
      </c>
      <c r="B191" s="8" t="s">
        <v>269</v>
      </c>
      <c r="C191" s="4">
        <v>742464</v>
      </c>
      <c r="D191" s="4">
        <v>564000</v>
      </c>
      <c r="E191" s="18">
        <v>564000</v>
      </c>
      <c r="F191" s="26">
        <v>51</v>
      </c>
      <c r="G191" s="26">
        <v>110</v>
      </c>
      <c r="H191" s="30">
        <v>10</v>
      </c>
      <c r="I191" s="30">
        <v>10</v>
      </c>
      <c r="J191" s="47">
        <v>0</v>
      </c>
      <c r="K191" s="52"/>
      <c r="L191" s="32">
        <v>0</v>
      </c>
    </row>
    <row r="192" spans="1:12" ht="18" customHeight="1" x14ac:dyDescent="0.25">
      <c r="A192" s="6" t="s">
        <v>270</v>
      </c>
      <c r="B192" s="8" t="s">
        <v>271</v>
      </c>
      <c r="C192" s="4">
        <v>69700</v>
      </c>
      <c r="D192" s="4">
        <v>48700</v>
      </c>
      <c r="E192" s="18">
        <v>0</v>
      </c>
      <c r="F192" s="26">
        <v>45.3</v>
      </c>
      <c r="G192" s="26">
        <v>65</v>
      </c>
      <c r="H192" s="30">
        <v>10</v>
      </c>
      <c r="I192" s="30">
        <v>10</v>
      </c>
      <c r="J192" s="47">
        <v>0</v>
      </c>
      <c r="K192" s="52"/>
      <c r="L192" s="32">
        <v>0</v>
      </c>
    </row>
    <row r="193" spans="1:12" ht="18" customHeight="1" x14ac:dyDescent="0.25">
      <c r="A193" s="45" t="s">
        <v>272</v>
      </c>
      <c r="B193" s="46"/>
      <c r="C193" s="15">
        <v>812164</v>
      </c>
      <c r="D193" s="15">
        <v>612700</v>
      </c>
      <c r="E193" s="19">
        <f>E191+E192</f>
        <v>564000</v>
      </c>
      <c r="F193" s="26" t="s">
        <v>14</v>
      </c>
      <c r="G193" s="26" t="s">
        <v>14</v>
      </c>
      <c r="H193" s="30" t="s">
        <v>14</v>
      </c>
      <c r="I193" s="30" t="s">
        <v>14</v>
      </c>
      <c r="J193" s="47" t="s">
        <v>14</v>
      </c>
      <c r="K193" s="48"/>
      <c r="L193" s="33" t="s">
        <v>14</v>
      </c>
    </row>
    <row r="194" spans="1:12" ht="18" customHeight="1" x14ac:dyDescent="0.25">
      <c r="A194" s="49" t="s">
        <v>273</v>
      </c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1"/>
    </row>
    <row r="195" spans="1:12" ht="18" customHeight="1" x14ac:dyDescent="0.25">
      <c r="A195" s="6" t="s">
        <v>274</v>
      </c>
      <c r="B195" s="8" t="s">
        <v>275</v>
      </c>
      <c r="C195" s="4">
        <v>723800</v>
      </c>
      <c r="D195" s="4">
        <v>578400</v>
      </c>
      <c r="E195" s="18">
        <v>578400</v>
      </c>
      <c r="F195" s="26">
        <v>51</v>
      </c>
      <c r="G195" s="26">
        <v>100</v>
      </c>
      <c r="H195" s="30">
        <v>10</v>
      </c>
      <c r="I195" s="30">
        <v>10</v>
      </c>
      <c r="J195" s="47">
        <v>0</v>
      </c>
      <c r="K195" s="52"/>
      <c r="L195" s="32">
        <v>0</v>
      </c>
    </row>
    <row r="196" spans="1:12" ht="18" customHeight="1" x14ac:dyDescent="0.25">
      <c r="A196" s="6" t="s">
        <v>276</v>
      </c>
      <c r="B196" s="8" t="s">
        <v>277</v>
      </c>
      <c r="C196" s="4">
        <v>95415</v>
      </c>
      <c r="D196" s="4">
        <v>44515</v>
      </c>
      <c r="E196" s="18">
        <v>44515</v>
      </c>
      <c r="F196" s="26">
        <v>50.3</v>
      </c>
      <c r="G196" s="26">
        <v>100</v>
      </c>
      <c r="H196" s="30">
        <v>10</v>
      </c>
      <c r="I196" s="30">
        <v>10</v>
      </c>
      <c r="J196" s="47">
        <v>0</v>
      </c>
      <c r="K196" s="52"/>
      <c r="L196" s="32">
        <v>0</v>
      </c>
    </row>
    <row r="197" spans="1:12" ht="18" customHeight="1" x14ac:dyDescent="0.25">
      <c r="A197" s="45" t="s">
        <v>278</v>
      </c>
      <c r="B197" s="46"/>
      <c r="C197" s="15">
        <v>819215</v>
      </c>
      <c r="D197" s="15">
        <v>622915</v>
      </c>
      <c r="E197" s="19">
        <f>E195+E196</f>
        <v>622915</v>
      </c>
      <c r="F197" s="26" t="s">
        <v>14</v>
      </c>
      <c r="G197" s="26" t="s">
        <v>14</v>
      </c>
      <c r="H197" s="30" t="s">
        <v>14</v>
      </c>
      <c r="I197" s="30" t="s">
        <v>14</v>
      </c>
      <c r="J197" s="47" t="s">
        <v>14</v>
      </c>
      <c r="K197" s="48"/>
      <c r="L197" s="33" t="s">
        <v>14</v>
      </c>
    </row>
    <row r="198" spans="1:12" ht="18" customHeight="1" x14ac:dyDescent="0.25">
      <c r="A198" s="49" t="s">
        <v>279</v>
      </c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1"/>
    </row>
    <row r="199" spans="1:12" ht="18" customHeight="1" x14ac:dyDescent="0.25">
      <c r="A199" s="6" t="s">
        <v>280</v>
      </c>
      <c r="B199" s="8" t="s">
        <v>281</v>
      </c>
      <c r="C199" s="4">
        <v>1751880</v>
      </c>
      <c r="D199" s="4">
        <v>990000</v>
      </c>
      <c r="E199" s="18">
        <v>990000</v>
      </c>
      <c r="F199" s="26">
        <v>48.3</v>
      </c>
      <c r="G199" s="26">
        <v>120</v>
      </c>
      <c r="H199" s="30">
        <v>10</v>
      </c>
      <c r="I199" s="30">
        <v>10</v>
      </c>
      <c r="J199" s="47">
        <v>0</v>
      </c>
      <c r="K199" s="52"/>
      <c r="L199" s="32">
        <v>0</v>
      </c>
    </row>
    <row r="200" spans="1:12" ht="18" customHeight="1" x14ac:dyDescent="0.25">
      <c r="A200" s="45" t="s">
        <v>282</v>
      </c>
      <c r="B200" s="46"/>
      <c r="C200" s="15">
        <v>1751880</v>
      </c>
      <c r="D200" s="15">
        <v>990000</v>
      </c>
      <c r="E200" s="19">
        <f>E199</f>
        <v>990000</v>
      </c>
      <c r="F200" s="26" t="s">
        <v>14</v>
      </c>
      <c r="G200" s="26" t="s">
        <v>14</v>
      </c>
      <c r="H200" s="30" t="s">
        <v>14</v>
      </c>
      <c r="I200" s="30" t="s">
        <v>14</v>
      </c>
      <c r="J200" s="47" t="s">
        <v>14</v>
      </c>
      <c r="K200" s="48"/>
      <c r="L200" s="33" t="s">
        <v>14</v>
      </c>
    </row>
    <row r="201" spans="1:12" ht="18" customHeight="1" x14ac:dyDescent="0.25">
      <c r="A201" s="49" t="s">
        <v>283</v>
      </c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1"/>
    </row>
    <row r="202" spans="1:12" ht="18" customHeight="1" x14ac:dyDescent="0.25">
      <c r="A202" s="6" t="s">
        <v>284</v>
      </c>
      <c r="B202" s="8" t="s">
        <v>285</v>
      </c>
      <c r="C202" s="4">
        <v>380200</v>
      </c>
      <c r="D202" s="4">
        <v>243200</v>
      </c>
      <c r="E202" s="18">
        <v>195200</v>
      </c>
      <c r="F202" s="26">
        <v>47.7</v>
      </c>
      <c r="G202" s="26">
        <v>85</v>
      </c>
      <c r="H202" s="30">
        <v>10</v>
      </c>
      <c r="I202" s="30">
        <v>10</v>
      </c>
      <c r="J202" s="47">
        <v>0</v>
      </c>
      <c r="K202" s="52"/>
      <c r="L202" s="32">
        <v>0</v>
      </c>
    </row>
    <row r="203" spans="1:12" ht="18" customHeight="1" x14ac:dyDescent="0.25">
      <c r="A203" s="6" t="s">
        <v>286</v>
      </c>
      <c r="B203" s="8" t="s">
        <v>287</v>
      </c>
      <c r="C203" s="4">
        <v>166000</v>
      </c>
      <c r="D203" s="4">
        <v>113200</v>
      </c>
      <c r="E203" s="18">
        <v>105600</v>
      </c>
      <c r="F203" s="26">
        <v>50</v>
      </c>
      <c r="G203" s="26">
        <v>95</v>
      </c>
      <c r="H203" s="30">
        <v>10</v>
      </c>
      <c r="I203" s="30">
        <v>10</v>
      </c>
      <c r="J203" s="47">
        <v>0</v>
      </c>
      <c r="K203" s="52"/>
      <c r="L203" s="32">
        <v>0</v>
      </c>
    </row>
    <row r="204" spans="1:12" ht="18" customHeight="1" x14ac:dyDescent="0.25">
      <c r="A204" s="45" t="s">
        <v>288</v>
      </c>
      <c r="B204" s="46"/>
      <c r="C204" s="15">
        <v>546200</v>
      </c>
      <c r="D204" s="15">
        <v>356400</v>
      </c>
      <c r="E204" s="19">
        <f>E202+E203</f>
        <v>300800</v>
      </c>
      <c r="F204" s="26" t="s">
        <v>14</v>
      </c>
      <c r="G204" s="26" t="s">
        <v>14</v>
      </c>
      <c r="H204" s="30" t="s">
        <v>14</v>
      </c>
      <c r="I204" s="30" t="s">
        <v>14</v>
      </c>
      <c r="J204" s="47" t="s">
        <v>14</v>
      </c>
      <c r="K204" s="48"/>
      <c r="L204" s="33" t="s">
        <v>14</v>
      </c>
    </row>
    <row r="205" spans="1:12" ht="18" customHeight="1" x14ac:dyDescent="0.25">
      <c r="A205" s="49" t="s">
        <v>289</v>
      </c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1"/>
    </row>
    <row r="206" spans="1:12" ht="18" customHeight="1" x14ac:dyDescent="0.25">
      <c r="A206" s="6" t="s">
        <v>290</v>
      </c>
      <c r="B206" s="8" t="s">
        <v>291</v>
      </c>
      <c r="C206" s="4">
        <v>46870</v>
      </c>
      <c r="D206" s="4">
        <v>37027</v>
      </c>
      <c r="E206" s="18">
        <v>32682</v>
      </c>
      <c r="F206" s="26">
        <v>47</v>
      </c>
      <c r="G206" s="26">
        <v>100</v>
      </c>
      <c r="H206" s="30">
        <v>10</v>
      </c>
      <c r="I206" s="30">
        <v>10</v>
      </c>
      <c r="J206" s="47">
        <v>0</v>
      </c>
      <c r="K206" s="52"/>
      <c r="L206" s="32">
        <v>0</v>
      </c>
    </row>
    <row r="207" spans="1:12" ht="18" customHeight="1" x14ac:dyDescent="0.25">
      <c r="A207" s="45" t="s">
        <v>292</v>
      </c>
      <c r="B207" s="46"/>
      <c r="C207" s="15">
        <v>46870</v>
      </c>
      <c r="D207" s="15">
        <v>37027</v>
      </c>
      <c r="E207" s="19">
        <f>E206</f>
        <v>32682</v>
      </c>
      <c r="F207" s="26" t="s">
        <v>14</v>
      </c>
      <c r="G207" s="26"/>
      <c r="H207" s="30" t="s">
        <v>14</v>
      </c>
      <c r="I207" s="30" t="s">
        <v>14</v>
      </c>
      <c r="J207" s="47" t="s">
        <v>14</v>
      </c>
      <c r="K207" s="48"/>
      <c r="L207" s="33" t="s">
        <v>14</v>
      </c>
    </row>
    <row r="208" spans="1:12" ht="18" customHeight="1" thickBot="1" x14ac:dyDescent="0.3">
      <c r="A208" s="53" t="s">
        <v>293</v>
      </c>
      <c r="B208" s="54"/>
      <c r="C208" s="9">
        <v>8388905</v>
      </c>
      <c r="D208" s="9">
        <v>5920118</v>
      </c>
      <c r="E208" s="20">
        <f>E180+E184+E189+E193+E197+E200+E204+E207</f>
        <v>3827473</v>
      </c>
      <c r="F208" s="27" t="s">
        <v>14</v>
      </c>
      <c r="G208" s="27" t="s">
        <v>14</v>
      </c>
      <c r="H208" s="27" t="s">
        <v>14</v>
      </c>
      <c r="I208" s="27" t="s">
        <v>14</v>
      </c>
      <c r="J208" s="55" t="s">
        <v>14</v>
      </c>
      <c r="K208" s="56"/>
      <c r="L208" s="34" t="s">
        <v>14</v>
      </c>
    </row>
    <row r="209" spans="1:12" ht="18" customHeight="1" x14ac:dyDescent="0.25">
      <c r="A209" s="57" t="s">
        <v>294</v>
      </c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9"/>
    </row>
    <row r="210" spans="1:12" ht="18" customHeight="1" x14ac:dyDescent="0.25">
      <c r="A210" s="49" t="s">
        <v>295</v>
      </c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1"/>
    </row>
    <row r="211" spans="1:12" ht="18" customHeight="1" x14ac:dyDescent="0.25">
      <c r="A211" s="6" t="s">
        <v>296</v>
      </c>
      <c r="B211" s="8" t="s">
        <v>297</v>
      </c>
      <c r="C211" s="4">
        <v>219000</v>
      </c>
      <c r="D211" s="4">
        <v>102000</v>
      </c>
      <c r="E211" s="4">
        <v>102000</v>
      </c>
      <c r="F211" s="26">
        <v>44</v>
      </c>
      <c r="G211" s="26">
        <v>110</v>
      </c>
      <c r="H211" s="30">
        <v>11</v>
      </c>
      <c r="I211" s="30">
        <v>11</v>
      </c>
      <c r="J211" s="47">
        <v>0</v>
      </c>
      <c r="K211" s="52"/>
      <c r="L211" s="32">
        <v>0</v>
      </c>
    </row>
    <row r="212" spans="1:12" ht="18" customHeight="1" x14ac:dyDescent="0.25">
      <c r="A212" s="45" t="s">
        <v>298</v>
      </c>
      <c r="B212" s="46"/>
      <c r="C212" s="15">
        <v>219000</v>
      </c>
      <c r="D212" s="15">
        <v>102000</v>
      </c>
      <c r="E212" s="19">
        <f>E211</f>
        <v>102000</v>
      </c>
      <c r="F212" s="26" t="s">
        <v>14</v>
      </c>
      <c r="G212" s="26" t="s">
        <v>14</v>
      </c>
      <c r="H212" s="30" t="s">
        <v>14</v>
      </c>
      <c r="I212" s="30" t="s">
        <v>14</v>
      </c>
      <c r="J212" s="47" t="s">
        <v>14</v>
      </c>
      <c r="K212" s="48"/>
      <c r="L212" s="33" t="s">
        <v>14</v>
      </c>
    </row>
    <row r="213" spans="1:12" ht="18" customHeight="1" x14ac:dyDescent="0.25">
      <c r="A213" s="49" t="s">
        <v>299</v>
      </c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1"/>
    </row>
    <row r="214" spans="1:12" ht="18" customHeight="1" x14ac:dyDescent="0.25">
      <c r="A214" s="6" t="s">
        <v>300</v>
      </c>
      <c r="B214" s="8" t="s">
        <v>301</v>
      </c>
      <c r="C214" s="4">
        <v>607800</v>
      </c>
      <c r="D214" s="4">
        <v>504000</v>
      </c>
      <c r="E214" s="4">
        <v>504000</v>
      </c>
      <c r="F214" s="26">
        <v>44.2</v>
      </c>
      <c r="G214" s="26">
        <v>110</v>
      </c>
      <c r="H214" s="30">
        <v>11</v>
      </c>
      <c r="I214" s="30">
        <v>11</v>
      </c>
      <c r="J214" s="47">
        <v>0</v>
      </c>
      <c r="K214" s="52"/>
      <c r="L214" s="32">
        <v>0</v>
      </c>
    </row>
    <row r="215" spans="1:12" ht="18" customHeight="1" x14ac:dyDescent="0.25">
      <c r="A215" s="45" t="s">
        <v>302</v>
      </c>
      <c r="B215" s="46"/>
      <c r="C215" s="15">
        <v>607800</v>
      </c>
      <c r="D215" s="15">
        <v>504000</v>
      </c>
      <c r="E215" s="19">
        <f>E214</f>
        <v>504000</v>
      </c>
      <c r="F215" s="26" t="s">
        <v>14</v>
      </c>
      <c r="G215" s="26" t="s">
        <v>14</v>
      </c>
      <c r="H215" s="30" t="s">
        <v>14</v>
      </c>
      <c r="I215" s="30" t="s">
        <v>14</v>
      </c>
      <c r="J215" s="47" t="s">
        <v>14</v>
      </c>
      <c r="K215" s="48"/>
      <c r="L215" s="33" t="s">
        <v>14</v>
      </c>
    </row>
    <row r="216" spans="1:12" ht="18" customHeight="1" x14ac:dyDescent="0.25">
      <c r="A216" s="49" t="s">
        <v>303</v>
      </c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1"/>
    </row>
    <row r="217" spans="1:12" ht="18" customHeight="1" x14ac:dyDescent="0.25">
      <c r="A217" s="6" t="s">
        <v>304</v>
      </c>
      <c r="B217" s="8" t="s">
        <v>305</v>
      </c>
      <c r="C217" s="4">
        <v>1298000</v>
      </c>
      <c r="D217" s="4">
        <v>918000</v>
      </c>
      <c r="E217" s="4">
        <v>918000</v>
      </c>
      <c r="F217" s="26">
        <v>46.5</v>
      </c>
      <c r="G217" s="26">
        <v>110</v>
      </c>
      <c r="H217" s="30">
        <v>11</v>
      </c>
      <c r="I217" s="30">
        <v>11</v>
      </c>
      <c r="J217" s="47">
        <v>0</v>
      </c>
      <c r="K217" s="52"/>
      <c r="L217" s="32">
        <v>0</v>
      </c>
    </row>
    <row r="218" spans="1:12" ht="18" customHeight="1" x14ac:dyDescent="0.25">
      <c r="A218" s="45" t="s">
        <v>306</v>
      </c>
      <c r="B218" s="46"/>
      <c r="C218" s="15">
        <v>1298000</v>
      </c>
      <c r="D218" s="15">
        <v>918000</v>
      </c>
      <c r="E218" s="19">
        <f>E217</f>
        <v>918000</v>
      </c>
      <c r="F218" s="26" t="s">
        <v>14</v>
      </c>
      <c r="G218" s="26" t="s">
        <v>14</v>
      </c>
      <c r="H218" s="30" t="s">
        <v>14</v>
      </c>
      <c r="I218" s="30" t="s">
        <v>14</v>
      </c>
      <c r="J218" s="47" t="s">
        <v>14</v>
      </c>
      <c r="K218" s="48"/>
      <c r="L218" s="33" t="s">
        <v>14</v>
      </c>
    </row>
    <row r="219" spans="1:12" ht="18" customHeight="1" x14ac:dyDescent="0.25">
      <c r="A219" s="49" t="s">
        <v>307</v>
      </c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1"/>
    </row>
    <row r="220" spans="1:12" ht="18" customHeight="1" x14ac:dyDescent="0.25">
      <c r="A220" s="6" t="s">
        <v>308</v>
      </c>
      <c r="B220" s="8" t="s">
        <v>309</v>
      </c>
      <c r="C220" s="4">
        <v>232320</v>
      </c>
      <c r="D220" s="4">
        <v>130801</v>
      </c>
      <c r="E220" s="4">
        <v>130801</v>
      </c>
      <c r="F220" s="26">
        <v>28.8</v>
      </c>
      <c r="G220" s="26">
        <v>105</v>
      </c>
      <c r="H220" s="30">
        <v>11</v>
      </c>
      <c r="I220" s="30">
        <v>11</v>
      </c>
      <c r="J220" s="47">
        <v>0</v>
      </c>
      <c r="K220" s="52"/>
      <c r="L220" s="32">
        <v>0</v>
      </c>
    </row>
    <row r="221" spans="1:12" ht="18" customHeight="1" x14ac:dyDescent="0.25">
      <c r="A221" s="45" t="s">
        <v>310</v>
      </c>
      <c r="B221" s="46"/>
      <c r="C221" s="15">
        <v>232320</v>
      </c>
      <c r="D221" s="15">
        <v>130801</v>
      </c>
      <c r="E221" s="19">
        <f>E220</f>
        <v>130801</v>
      </c>
      <c r="F221" s="26" t="s">
        <v>14</v>
      </c>
      <c r="G221" s="26" t="s">
        <v>14</v>
      </c>
      <c r="H221" s="30" t="s">
        <v>14</v>
      </c>
      <c r="I221" s="30" t="s">
        <v>14</v>
      </c>
      <c r="J221" s="47" t="s">
        <v>14</v>
      </c>
      <c r="K221" s="48"/>
      <c r="L221" s="33" t="s">
        <v>14</v>
      </c>
    </row>
    <row r="222" spans="1:12" ht="18" customHeight="1" x14ac:dyDescent="0.25">
      <c r="A222" s="49" t="s">
        <v>311</v>
      </c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1"/>
    </row>
    <row r="223" spans="1:12" ht="18" customHeight="1" x14ac:dyDescent="0.25">
      <c r="A223" s="6" t="s">
        <v>312</v>
      </c>
      <c r="B223" s="8" t="s">
        <v>313</v>
      </c>
      <c r="C223" s="4">
        <v>195000</v>
      </c>
      <c r="D223" s="4">
        <v>114800</v>
      </c>
      <c r="E223" s="4">
        <v>114800</v>
      </c>
      <c r="F223" s="26">
        <v>40.9</v>
      </c>
      <c r="G223" s="26">
        <v>95</v>
      </c>
      <c r="H223" s="30">
        <v>11</v>
      </c>
      <c r="I223" s="30">
        <v>11</v>
      </c>
      <c r="J223" s="47">
        <v>0</v>
      </c>
      <c r="K223" s="52"/>
      <c r="L223" s="32">
        <v>0</v>
      </c>
    </row>
    <row r="224" spans="1:12" ht="18" customHeight="1" x14ac:dyDescent="0.25">
      <c r="A224" s="45" t="s">
        <v>314</v>
      </c>
      <c r="B224" s="46"/>
      <c r="C224" s="15">
        <v>195000</v>
      </c>
      <c r="D224" s="15">
        <v>114800</v>
      </c>
      <c r="E224" s="19">
        <f>E223</f>
        <v>114800</v>
      </c>
      <c r="F224" s="26" t="s">
        <v>14</v>
      </c>
      <c r="G224" s="26" t="s">
        <v>14</v>
      </c>
      <c r="H224" s="30" t="s">
        <v>14</v>
      </c>
      <c r="I224" s="30" t="s">
        <v>14</v>
      </c>
      <c r="J224" s="47" t="s">
        <v>14</v>
      </c>
      <c r="K224" s="48"/>
      <c r="L224" s="33" t="s">
        <v>14</v>
      </c>
    </row>
    <row r="225" spans="1:12" ht="18" customHeight="1" x14ac:dyDescent="0.25">
      <c r="A225" s="49" t="s">
        <v>315</v>
      </c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1"/>
    </row>
    <row r="226" spans="1:12" ht="18" customHeight="1" x14ac:dyDescent="0.25">
      <c r="A226" s="6" t="s">
        <v>316</v>
      </c>
      <c r="B226" s="8" t="s">
        <v>317</v>
      </c>
      <c r="C226" s="4">
        <v>100000</v>
      </c>
      <c r="D226" s="4">
        <v>69000</v>
      </c>
      <c r="E226" s="4">
        <v>69000</v>
      </c>
      <c r="F226" s="26">
        <v>43.3</v>
      </c>
      <c r="G226" s="26">
        <v>90</v>
      </c>
      <c r="H226" s="30">
        <v>11</v>
      </c>
      <c r="I226" s="30">
        <v>11</v>
      </c>
      <c r="J226" s="47">
        <v>0</v>
      </c>
      <c r="K226" s="52"/>
      <c r="L226" s="32">
        <v>0</v>
      </c>
    </row>
    <row r="227" spans="1:12" ht="18" customHeight="1" x14ac:dyDescent="0.25">
      <c r="A227" s="6" t="s">
        <v>318</v>
      </c>
      <c r="B227" s="8" t="s">
        <v>319</v>
      </c>
      <c r="C227" s="4">
        <v>92550</v>
      </c>
      <c r="D227" s="4">
        <v>52600</v>
      </c>
      <c r="E227" s="4">
        <v>52600</v>
      </c>
      <c r="F227" s="26">
        <v>48.3</v>
      </c>
      <c r="G227" s="26">
        <v>95</v>
      </c>
      <c r="H227" s="30">
        <v>11</v>
      </c>
      <c r="I227" s="30">
        <v>11</v>
      </c>
      <c r="J227" s="47">
        <v>0</v>
      </c>
      <c r="K227" s="52"/>
      <c r="L227" s="32">
        <v>0</v>
      </c>
    </row>
    <row r="228" spans="1:12" ht="18" customHeight="1" x14ac:dyDescent="0.25">
      <c r="A228" s="45" t="s">
        <v>320</v>
      </c>
      <c r="B228" s="46"/>
      <c r="C228" s="15">
        <v>192550</v>
      </c>
      <c r="D228" s="15">
        <v>121600</v>
      </c>
      <c r="E228" s="19">
        <f>E226+E227</f>
        <v>121600</v>
      </c>
      <c r="F228" s="26" t="s">
        <v>14</v>
      </c>
      <c r="G228" s="26" t="s">
        <v>14</v>
      </c>
      <c r="H228" s="30" t="s">
        <v>14</v>
      </c>
      <c r="I228" s="30" t="s">
        <v>14</v>
      </c>
      <c r="J228" s="47" t="s">
        <v>14</v>
      </c>
      <c r="K228" s="48"/>
      <c r="L228" s="33" t="s">
        <v>14</v>
      </c>
    </row>
    <row r="229" spans="1:12" ht="18" customHeight="1" x14ac:dyDescent="0.25">
      <c r="A229" s="49" t="s">
        <v>321</v>
      </c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1"/>
    </row>
    <row r="230" spans="1:12" ht="18" customHeight="1" x14ac:dyDescent="0.25">
      <c r="A230" s="6" t="s">
        <v>322</v>
      </c>
      <c r="B230" s="8" t="s">
        <v>323</v>
      </c>
      <c r="C230" s="4">
        <v>306098</v>
      </c>
      <c r="D230" s="4">
        <v>252800</v>
      </c>
      <c r="E230" s="4">
        <v>252800</v>
      </c>
      <c r="F230" s="26">
        <v>42.7</v>
      </c>
      <c r="G230" s="26">
        <v>95</v>
      </c>
      <c r="H230" s="30">
        <v>11</v>
      </c>
      <c r="I230" s="30">
        <v>11</v>
      </c>
      <c r="J230" s="47">
        <v>0</v>
      </c>
      <c r="K230" s="52"/>
      <c r="L230" s="32">
        <v>0</v>
      </c>
    </row>
    <row r="231" spans="1:12" ht="18" customHeight="1" x14ac:dyDescent="0.25">
      <c r="A231" s="45" t="s">
        <v>324</v>
      </c>
      <c r="B231" s="46"/>
      <c r="C231" s="15">
        <v>306098</v>
      </c>
      <c r="D231" s="15">
        <v>252800</v>
      </c>
      <c r="E231" s="19">
        <f>E230</f>
        <v>252800</v>
      </c>
      <c r="F231" s="26" t="s">
        <v>14</v>
      </c>
      <c r="G231" s="26" t="s">
        <v>14</v>
      </c>
      <c r="H231" s="30" t="s">
        <v>14</v>
      </c>
      <c r="I231" s="30" t="s">
        <v>14</v>
      </c>
      <c r="J231" s="47" t="s">
        <v>14</v>
      </c>
      <c r="K231" s="48"/>
      <c r="L231" s="33" t="s">
        <v>14</v>
      </c>
    </row>
    <row r="232" spans="1:12" ht="18" customHeight="1" x14ac:dyDescent="0.25">
      <c r="A232" s="49" t="s">
        <v>325</v>
      </c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1"/>
    </row>
    <row r="233" spans="1:12" ht="18" customHeight="1" x14ac:dyDescent="0.25">
      <c r="A233" s="6" t="s">
        <v>326</v>
      </c>
      <c r="B233" s="8" t="s">
        <v>327</v>
      </c>
      <c r="C233" s="4">
        <v>1255316</v>
      </c>
      <c r="D233" s="4">
        <v>898200</v>
      </c>
      <c r="E233" s="4">
        <v>898200</v>
      </c>
      <c r="F233" s="26">
        <v>34.6</v>
      </c>
      <c r="G233" s="26">
        <v>95</v>
      </c>
      <c r="H233" s="30">
        <v>11</v>
      </c>
      <c r="I233" s="30">
        <v>11</v>
      </c>
      <c r="J233" s="47">
        <v>0</v>
      </c>
      <c r="K233" s="52"/>
      <c r="L233" s="32">
        <v>0</v>
      </c>
    </row>
    <row r="234" spans="1:12" ht="18" customHeight="1" x14ac:dyDescent="0.25">
      <c r="A234" s="45" t="s">
        <v>328</v>
      </c>
      <c r="B234" s="46"/>
      <c r="C234" s="15">
        <v>1255316</v>
      </c>
      <c r="D234" s="15">
        <v>898200</v>
      </c>
      <c r="E234" s="19">
        <f>E233</f>
        <v>898200</v>
      </c>
      <c r="F234" s="26" t="s">
        <v>14</v>
      </c>
      <c r="G234" s="26" t="s">
        <v>14</v>
      </c>
      <c r="H234" s="30" t="s">
        <v>14</v>
      </c>
      <c r="I234" s="30" t="s">
        <v>14</v>
      </c>
      <c r="J234" s="47" t="s">
        <v>14</v>
      </c>
      <c r="K234" s="48"/>
      <c r="L234" s="33" t="s">
        <v>14</v>
      </c>
    </row>
    <row r="235" spans="1:12" ht="18" customHeight="1" x14ac:dyDescent="0.25">
      <c r="A235" s="49" t="s">
        <v>329</v>
      </c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1"/>
    </row>
    <row r="236" spans="1:12" ht="18" customHeight="1" x14ac:dyDescent="0.25">
      <c r="A236" s="6" t="s">
        <v>330</v>
      </c>
      <c r="B236" s="8" t="s">
        <v>331</v>
      </c>
      <c r="C236" s="4">
        <v>233000</v>
      </c>
      <c r="D236" s="4">
        <v>103000</v>
      </c>
      <c r="E236" s="4">
        <v>103000</v>
      </c>
      <c r="F236" s="26">
        <v>32.700000000000003</v>
      </c>
      <c r="G236" s="26">
        <v>80</v>
      </c>
      <c r="H236" s="30">
        <v>11</v>
      </c>
      <c r="I236" s="30">
        <v>11</v>
      </c>
      <c r="J236" s="47">
        <v>0</v>
      </c>
      <c r="K236" s="52"/>
      <c r="L236" s="32">
        <v>0</v>
      </c>
    </row>
    <row r="237" spans="1:12" ht="18" customHeight="1" x14ac:dyDescent="0.25">
      <c r="A237" s="6" t="s">
        <v>332</v>
      </c>
      <c r="B237" s="8" t="s">
        <v>333</v>
      </c>
      <c r="C237" s="4">
        <v>110000</v>
      </c>
      <c r="D237" s="4">
        <v>70000</v>
      </c>
      <c r="E237" s="4">
        <v>70000</v>
      </c>
      <c r="F237" s="26">
        <v>43.5</v>
      </c>
      <c r="G237" s="26">
        <v>100</v>
      </c>
      <c r="H237" s="30">
        <v>11</v>
      </c>
      <c r="I237" s="30">
        <v>11</v>
      </c>
      <c r="J237" s="47">
        <v>0</v>
      </c>
      <c r="K237" s="52"/>
      <c r="L237" s="32">
        <v>0</v>
      </c>
    </row>
    <row r="238" spans="1:12" ht="18" customHeight="1" x14ac:dyDescent="0.25">
      <c r="A238" s="45" t="s">
        <v>334</v>
      </c>
      <c r="B238" s="46"/>
      <c r="C238" s="15">
        <v>343000</v>
      </c>
      <c r="D238" s="15">
        <v>173000</v>
      </c>
      <c r="E238" s="19">
        <f>E236+E237</f>
        <v>173000</v>
      </c>
      <c r="F238" s="26" t="s">
        <v>14</v>
      </c>
      <c r="G238" s="26" t="s">
        <v>14</v>
      </c>
      <c r="H238" s="30" t="s">
        <v>14</v>
      </c>
      <c r="I238" s="30" t="s">
        <v>14</v>
      </c>
      <c r="J238" s="47" t="s">
        <v>14</v>
      </c>
      <c r="K238" s="48"/>
      <c r="L238" s="33" t="s">
        <v>14</v>
      </c>
    </row>
    <row r="239" spans="1:12" ht="18" customHeight="1" x14ac:dyDescent="0.25">
      <c r="A239" s="49" t="s">
        <v>335</v>
      </c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1"/>
    </row>
    <row r="240" spans="1:12" ht="18" customHeight="1" x14ac:dyDescent="0.25">
      <c r="A240" s="6" t="s">
        <v>336</v>
      </c>
      <c r="B240" s="8" t="s">
        <v>337</v>
      </c>
      <c r="C240" s="4">
        <v>69000</v>
      </c>
      <c r="D240" s="4">
        <v>46600</v>
      </c>
      <c r="E240" s="4">
        <v>46600</v>
      </c>
      <c r="F240" s="26">
        <v>40.5</v>
      </c>
      <c r="G240" s="26">
        <v>100</v>
      </c>
      <c r="H240" s="30">
        <v>11</v>
      </c>
      <c r="I240" s="30">
        <v>11</v>
      </c>
      <c r="J240" s="47">
        <v>0</v>
      </c>
      <c r="K240" s="52"/>
      <c r="L240" s="32">
        <v>0</v>
      </c>
    </row>
    <row r="241" spans="1:12" ht="18" customHeight="1" x14ac:dyDescent="0.25">
      <c r="A241" s="45" t="s">
        <v>338</v>
      </c>
      <c r="B241" s="46"/>
      <c r="C241" s="15">
        <v>69000</v>
      </c>
      <c r="D241" s="15">
        <v>46600</v>
      </c>
      <c r="E241" s="19">
        <f>E240</f>
        <v>46600</v>
      </c>
      <c r="F241" s="26" t="s">
        <v>14</v>
      </c>
      <c r="G241" s="26" t="s">
        <v>14</v>
      </c>
      <c r="H241" s="30" t="s">
        <v>14</v>
      </c>
      <c r="I241" s="30" t="s">
        <v>14</v>
      </c>
      <c r="J241" s="47" t="s">
        <v>14</v>
      </c>
      <c r="K241" s="48"/>
      <c r="L241" s="33" t="s">
        <v>14</v>
      </c>
    </row>
    <row r="242" spans="1:12" ht="18" customHeight="1" x14ac:dyDescent="0.25">
      <c r="A242" s="49" t="s">
        <v>339</v>
      </c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1"/>
    </row>
    <row r="243" spans="1:12" ht="18" customHeight="1" x14ac:dyDescent="0.25">
      <c r="A243" s="6" t="s">
        <v>340</v>
      </c>
      <c r="B243" s="8" t="s">
        <v>341</v>
      </c>
      <c r="C243" s="4">
        <v>202750</v>
      </c>
      <c r="D243" s="4">
        <v>133350</v>
      </c>
      <c r="E243" s="4">
        <v>133350</v>
      </c>
      <c r="F243" s="26">
        <v>46.2</v>
      </c>
      <c r="G243" s="26">
        <v>120</v>
      </c>
      <c r="H243" s="30">
        <v>11</v>
      </c>
      <c r="I243" s="30">
        <v>11</v>
      </c>
      <c r="J243" s="47">
        <v>0</v>
      </c>
      <c r="K243" s="52"/>
      <c r="L243" s="32">
        <v>0</v>
      </c>
    </row>
    <row r="244" spans="1:12" ht="18" customHeight="1" x14ac:dyDescent="0.25">
      <c r="A244" s="6" t="s">
        <v>342</v>
      </c>
      <c r="B244" s="8" t="s">
        <v>343</v>
      </c>
      <c r="C244" s="4">
        <v>90400</v>
      </c>
      <c r="D244" s="4">
        <v>38200</v>
      </c>
      <c r="E244" s="4">
        <v>38200</v>
      </c>
      <c r="F244" s="26">
        <v>45.3</v>
      </c>
      <c r="G244" s="26">
        <v>115</v>
      </c>
      <c r="H244" s="30">
        <v>11</v>
      </c>
      <c r="I244" s="30">
        <v>11</v>
      </c>
      <c r="J244" s="47">
        <v>0</v>
      </c>
      <c r="K244" s="52"/>
      <c r="L244" s="32">
        <v>0</v>
      </c>
    </row>
    <row r="245" spans="1:12" ht="18" customHeight="1" x14ac:dyDescent="0.25">
      <c r="A245" s="45" t="s">
        <v>344</v>
      </c>
      <c r="B245" s="46"/>
      <c r="C245" s="15">
        <v>293150</v>
      </c>
      <c r="D245" s="15">
        <v>171550</v>
      </c>
      <c r="E245" s="19">
        <f>E243+E244</f>
        <v>171550</v>
      </c>
      <c r="F245" s="26" t="s">
        <v>14</v>
      </c>
      <c r="G245" s="26" t="s">
        <v>14</v>
      </c>
      <c r="H245" s="30" t="s">
        <v>14</v>
      </c>
      <c r="I245" s="30" t="s">
        <v>14</v>
      </c>
      <c r="J245" s="47" t="s">
        <v>14</v>
      </c>
      <c r="K245" s="48"/>
      <c r="L245" s="33" t="s">
        <v>14</v>
      </c>
    </row>
    <row r="246" spans="1:12" ht="18" customHeight="1" x14ac:dyDescent="0.25">
      <c r="A246" s="49" t="s">
        <v>345</v>
      </c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1"/>
    </row>
    <row r="247" spans="1:12" ht="18" customHeight="1" x14ac:dyDescent="0.25">
      <c r="A247" s="6" t="s">
        <v>346</v>
      </c>
      <c r="B247" s="8" t="s">
        <v>347</v>
      </c>
      <c r="C247" s="4">
        <v>491400</v>
      </c>
      <c r="D247" s="4">
        <v>323400</v>
      </c>
      <c r="E247" s="4">
        <v>323400</v>
      </c>
      <c r="F247" s="26">
        <v>43.2</v>
      </c>
      <c r="G247" s="26">
        <v>95</v>
      </c>
      <c r="H247" s="30">
        <v>11</v>
      </c>
      <c r="I247" s="30">
        <v>11</v>
      </c>
      <c r="J247" s="47">
        <v>0</v>
      </c>
      <c r="K247" s="52"/>
      <c r="L247" s="32">
        <v>0</v>
      </c>
    </row>
    <row r="248" spans="1:12" ht="18" customHeight="1" x14ac:dyDescent="0.25">
      <c r="A248" s="45" t="s">
        <v>348</v>
      </c>
      <c r="B248" s="46"/>
      <c r="C248" s="15">
        <v>491400</v>
      </c>
      <c r="D248" s="15">
        <v>323400</v>
      </c>
      <c r="E248" s="19">
        <f>E247</f>
        <v>323400</v>
      </c>
      <c r="F248" s="26" t="s">
        <v>14</v>
      </c>
      <c r="G248" s="26" t="s">
        <v>14</v>
      </c>
      <c r="H248" s="30" t="s">
        <v>14</v>
      </c>
      <c r="I248" s="30" t="s">
        <v>14</v>
      </c>
      <c r="J248" s="47" t="s">
        <v>14</v>
      </c>
      <c r="K248" s="48"/>
      <c r="L248" s="33" t="s">
        <v>14</v>
      </c>
    </row>
    <row r="249" spans="1:12" ht="18" customHeight="1" x14ac:dyDescent="0.25">
      <c r="A249" s="49" t="s">
        <v>349</v>
      </c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1"/>
    </row>
    <row r="250" spans="1:12" ht="18" customHeight="1" x14ac:dyDescent="0.25">
      <c r="A250" s="6" t="s">
        <v>350</v>
      </c>
      <c r="B250" s="8" t="s">
        <v>351</v>
      </c>
      <c r="C250" s="4">
        <v>115000</v>
      </c>
      <c r="D250" s="4">
        <v>80000</v>
      </c>
      <c r="E250" s="4">
        <v>0</v>
      </c>
      <c r="F250" s="26">
        <v>27.5</v>
      </c>
      <c r="G250" s="26">
        <v>70</v>
      </c>
      <c r="H250" s="30">
        <v>11</v>
      </c>
      <c r="I250" s="30">
        <v>11</v>
      </c>
      <c r="J250" s="47">
        <v>0</v>
      </c>
      <c r="K250" s="52"/>
      <c r="L250" s="32">
        <v>0</v>
      </c>
    </row>
    <row r="251" spans="1:12" ht="18" customHeight="1" x14ac:dyDescent="0.25">
      <c r="A251" s="45" t="s">
        <v>352</v>
      </c>
      <c r="B251" s="46"/>
      <c r="C251" s="15">
        <v>115000</v>
      </c>
      <c r="D251" s="15">
        <v>80000</v>
      </c>
      <c r="E251" s="19">
        <f>E250</f>
        <v>0</v>
      </c>
      <c r="F251" s="26" t="s">
        <v>14</v>
      </c>
      <c r="G251" s="26" t="s">
        <v>14</v>
      </c>
      <c r="H251" s="30" t="s">
        <v>14</v>
      </c>
      <c r="I251" s="30" t="s">
        <v>14</v>
      </c>
      <c r="J251" s="47" t="s">
        <v>14</v>
      </c>
      <c r="K251" s="48"/>
      <c r="L251" s="33" t="s">
        <v>14</v>
      </c>
    </row>
    <row r="252" spans="1:12" ht="18" customHeight="1" x14ac:dyDescent="0.25">
      <c r="A252" s="49" t="s">
        <v>353</v>
      </c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1"/>
    </row>
    <row r="253" spans="1:12" ht="18" customHeight="1" x14ac:dyDescent="0.25">
      <c r="A253" s="6" t="s">
        <v>354</v>
      </c>
      <c r="B253" s="8" t="s">
        <v>355</v>
      </c>
      <c r="C253" s="4">
        <v>921160</v>
      </c>
      <c r="D253" s="4">
        <v>606000</v>
      </c>
      <c r="E253" s="4">
        <v>606000</v>
      </c>
      <c r="F253" s="26">
        <v>33.1</v>
      </c>
      <c r="G253" s="26">
        <v>105</v>
      </c>
      <c r="H253" s="30">
        <v>11</v>
      </c>
      <c r="I253" s="30">
        <v>11</v>
      </c>
      <c r="J253" s="47">
        <v>0</v>
      </c>
      <c r="K253" s="52"/>
      <c r="L253" s="32">
        <v>0</v>
      </c>
    </row>
    <row r="254" spans="1:12" ht="18" customHeight="1" x14ac:dyDescent="0.25">
      <c r="A254" s="45" t="s">
        <v>356</v>
      </c>
      <c r="B254" s="46"/>
      <c r="C254" s="15">
        <v>921160</v>
      </c>
      <c r="D254" s="15">
        <v>606000</v>
      </c>
      <c r="E254" s="19">
        <f>E253</f>
        <v>606000</v>
      </c>
      <c r="F254" s="26" t="s">
        <v>14</v>
      </c>
      <c r="G254" s="26" t="s">
        <v>14</v>
      </c>
      <c r="H254" s="30" t="s">
        <v>14</v>
      </c>
      <c r="I254" s="30" t="s">
        <v>14</v>
      </c>
      <c r="J254" s="47" t="s">
        <v>14</v>
      </c>
      <c r="K254" s="48"/>
      <c r="L254" s="33" t="s">
        <v>14</v>
      </c>
    </row>
    <row r="255" spans="1:12" ht="18" customHeight="1" x14ac:dyDescent="0.25">
      <c r="A255" s="49" t="s">
        <v>357</v>
      </c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1"/>
    </row>
    <row r="256" spans="1:12" ht="18" customHeight="1" x14ac:dyDescent="0.25">
      <c r="A256" s="6" t="s">
        <v>358</v>
      </c>
      <c r="B256" s="8" t="s">
        <v>359</v>
      </c>
      <c r="C256" s="4">
        <v>548000</v>
      </c>
      <c r="D256" s="4">
        <v>342000</v>
      </c>
      <c r="E256" s="4">
        <v>342000</v>
      </c>
      <c r="F256" s="26">
        <v>44.5</v>
      </c>
      <c r="G256" s="26">
        <v>90</v>
      </c>
      <c r="H256" s="30">
        <v>11</v>
      </c>
      <c r="I256" s="30">
        <v>11</v>
      </c>
      <c r="J256" s="47">
        <v>0</v>
      </c>
      <c r="K256" s="52"/>
      <c r="L256" s="32">
        <v>0</v>
      </c>
    </row>
    <row r="257" spans="1:12" ht="18" customHeight="1" x14ac:dyDescent="0.25">
      <c r="A257" s="45" t="s">
        <v>360</v>
      </c>
      <c r="B257" s="46"/>
      <c r="C257" s="15">
        <v>548000</v>
      </c>
      <c r="D257" s="15">
        <v>342000</v>
      </c>
      <c r="E257" s="19">
        <f>E256</f>
        <v>342000</v>
      </c>
      <c r="F257" s="26" t="s">
        <v>14</v>
      </c>
      <c r="G257" s="26" t="s">
        <v>14</v>
      </c>
      <c r="H257" s="30" t="s">
        <v>14</v>
      </c>
      <c r="I257" s="30" t="s">
        <v>14</v>
      </c>
      <c r="J257" s="47" t="s">
        <v>14</v>
      </c>
      <c r="K257" s="48"/>
      <c r="L257" s="33" t="s">
        <v>14</v>
      </c>
    </row>
    <row r="258" spans="1:12" ht="18" customHeight="1" x14ac:dyDescent="0.25">
      <c r="A258" s="49" t="s">
        <v>361</v>
      </c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1"/>
    </row>
    <row r="259" spans="1:12" ht="18" customHeight="1" x14ac:dyDescent="0.25">
      <c r="A259" s="6" t="s">
        <v>362</v>
      </c>
      <c r="B259" s="8" t="s">
        <v>363</v>
      </c>
      <c r="C259" s="4">
        <v>1606000</v>
      </c>
      <c r="D259" s="4">
        <v>1124000</v>
      </c>
      <c r="E259" s="4">
        <v>1124000</v>
      </c>
      <c r="F259" s="26">
        <v>46.5</v>
      </c>
      <c r="G259" s="26">
        <v>120</v>
      </c>
      <c r="H259" s="30">
        <v>11</v>
      </c>
      <c r="I259" s="30">
        <v>11</v>
      </c>
      <c r="J259" s="47">
        <v>0</v>
      </c>
      <c r="K259" s="52"/>
      <c r="L259" s="32">
        <v>0</v>
      </c>
    </row>
    <row r="260" spans="1:12" ht="18" customHeight="1" x14ac:dyDescent="0.25">
      <c r="A260" s="6" t="s">
        <v>364</v>
      </c>
      <c r="B260" s="8" t="s">
        <v>365</v>
      </c>
      <c r="C260" s="4">
        <v>63000</v>
      </c>
      <c r="D260" s="4">
        <v>44000</v>
      </c>
      <c r="E260" s="4">
        <v>44000</v>
      </c>
      <c r="F260" s="26">
        <v>40.700000000000003</v>
      </c>
      <c r="G260" s="26">
        <v>90</v>
      </c>
      <c r="H260" s="30">
        <v>11</v>
      </c>
      <c r="I260" s="30">
        <v>11</v>
      </c>
      <c r="J260" s="47">
        <v>0</v>
      </c>
      <c r="K260" s="52"/>
      <c r="L260" s="32">
        <v>0</v>
      </c>
    </row>
    <row r="261" spans="1:12" ht="18" customHeight="1" x14ac:dyDescent="0.25">
      <c r="A261" s="45" t="s">
        <v>366</v>
      </c>
      <c r="B261" s="46"/>
      <c r="C261" s="15">
        <v>1669000</v>
      </c>
      <c r="D261" s="15">
        <v>1168000</v>
      </c>
      <c r="E261" s="19">
        <f>E259+E260</f>
        <v>1168000</v>
      </c>
      <c r="F261" s="26" t="s">
        <v>14</v>
      </c>
      <c r="G261" s="26" t="s">
        <v>14</v>
      </c>
      <c r="H261" s="30" t="s">
        <v>14</v>
      </c>
      <c r="I261" s="30" t="s">
        <v>14</v>
      </c>
      <c r="J261" s="47" t="s">
        <v>14</v>
      </c>
      <c r="K261" s="48"/>
      <c r="L261" s="33" t="s">
        <v>14</v>
      </c>
    </row>
    <row r="262" spans="1:12" ht="18" customHeight="1" x14ac:dyDescent="0.25">
      <c r="A262" s="49" t="s">
        <v>367</v>
      </c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1"/>
    </row>
    <row r="263" spans="1:12" ht="18" customHeight="1" x14ac:dyDescent="0.25">
      <c r="A263" s="6" t="s">
        <v>368</v>
      </c>
      <c r="B263" s="8" t="s">
        <v>369</v>
      </c>
      <c r="C263" s="4">
        <v>1283336</v>
      </c>
      <c r="D263" s="4">
        <v>791200</v>
      </c>
      <c r="E263" s="4">
        <v>791200</v>
      </c>
      <c r="F263" s="26">
        <v>38.700000000000003</v>
      </c>
      <c r="G263" s="26">
        <v>95</v>
      </c>
      <c r="H263" s="30">
        <v>11</v>
      </c>
      <c r="I263" s="30">
        <v>11</v>
      </c>
      <c r="J263" s="47">
        <v>0</v>
      </c>
      <c r="K263" s="52"/>
      <c r="L263" s="32">
        <v>0</v>
      </c>
    </row>
    <row r="264" spans="1:12" ht="18" customHeight="1" x14ac:dyDescent="0.25">
      <c r="A264" s="45" t="s">
        <v>370</v>
      </c>
      <c r="B264" s="46"/>
      <c r="C264" s="15">
        <v>1283336</v>
      </c>
      <c r="D264" s="15">
        <v>791200</v>
      </c>
      <c r="E264" s="19">
        <f>E263</f>
        <v>791200</v>
      </c>
      <c r="F264" s="26" t="s">
        <v>14</v>
      </c>
      <c r="G264" s="26" t="s">
        <v>14</v>
      </c>
      <c r="H264" s="30" t="s">
        <v>14</v>
      </c>
      <c r="I264" s="30" t="s">
        <v>14</v>
      </c>
      <c r="J264" s="47" t="s">
        <v>14</v>
      </c>
      <c r="K264" s="48"/>
      <c r="L264" s="33" t="s">
        <v>14</v>
      </c>
    </row>
    <row r="265" spans="1:12" ht="18" customHeight="1" x14ac:dyDescent="0.25">
      <c r="A265" s="49" t="s">
        <v>371</v>
      </c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1"/>
    </row>
    <row r="266" spans="1:12" ht="18" customHeight="1" x14ac:dyDescent="0.25">
      <c r="A266" s="6" t="s">
        <v>372</v>
      </c>
      <c r="B266" s="8" t="s">
        <v>373</v>
      </c>
      <c r="C266" s="4">
        <v>884500</v>
      </c>
      <c r="D266" s="4">
        <v>596400</v>
      </c>
      <c r="E266" s="4">
        <v>596400</v>
      </c>
      <c r="F266" s="26">
        <v>44.6</v>
      </c>
      <c r="G266" s="26">
        <v>90</v>
      </c>
      <c r="H266" s="30">
        <v>11</v>
      </c>
      <c r="I266" s="30">
        <v>11</v>
      </c>
      <c r="J266" s="47">
        <v>0</v>
      </c>
      <c r="K266" s="52"/>
      <c r="L266" s="32">
        <v>0</v>
      </c>
    </row>
    <row r="267" spans="1:12" ht="18" customHeight="1" x14ac:dyDescent="0.25">
      <c r="A267" s="45" t="s">
        <v>374</v>
      </c>
      <c r="B267" s="46"/>
      <c r="C267" s="15">
        <v>884500</v>
      </c>
      <c r="D267" s="15">
        <v>596400</v>
      </c>
      <c r="E267" s="19">
        <f>E266</f>
        <v>596400</v>
      </c>
      <c r="F267" s="26" t="s">
        <v>14</v>
      </c>
      <c r="G267" s="26" t="s">
        <v>14</v>
      </c>
      <c r="H267" s="30" t="s">
        <v>14</v>
      </c>
      <c r="I267" s="30" t="s">
        <v>14</v>
      </c>
      <c r="J267" s="47" t="s">
        <v>14</v>
      </c>
      <c r="K267" s="48"/>
      <c r="L267" s="33" t="s">
        <v>14</v>
      </c>
    </row>
    <row r="268" spans="1:12" ht="18" customHeight="1" x14ac:dyDescent="0.25">
      <c r="A268" s="49" t="s">
        <v>375</v>
      </c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1"/>
    </row>
    <row r="269" spans="1:12" ht="18" customHeight="1" x14ac:dyDescent="0.25">
      <c r="A269" s="6" t="s">
        <v>376</v>
      </c>
      <c r="B269" s="8" t="s">
        <v>377</v>
      </c>
      <c r="C269" s="4">
        <v>480000</v>
      </c>
      <c r="D269" s="4">
        <v>384000</v>
      </c>
      <c r="E269" s="4">
        <v>384000</v>
      </c>
      <c r="F269" s="26">
        <v>34.200000000000003</v>
      </c>
      <c r="G269" s="26">
        <v>105</v>
      </c>
      <c r="H269" s="30">
        <v>11</v>
      </c>
      <c r="I269" s="30">
        <v>11</v>
      </c>
      <c r="J269" s="47">
        <v>0</v>
      </c>
      <c r="K269" s="52"/>
      <c r="L269" s="32">
        <v>0</v>
      </c>
    </row>
    <row r="270" spans="1:12" ht="18" customHeight="1" x14ac:dyDescent="0.25">
      <c r="A270" s="6" t="s">
        <v>378</v>
      </c>
      <c r="B270" s="8" t="s">
        <v>379</v>
      </c>
      <c r="C270" s="4">
        <v>191640</v>
      </c>
      <c r="D270" s="4">
        <v>132600</v>
      </c>
      <c r="E270" s="13">
        <v>0</v>
      </c>
      <c r="F270" s="26">
        <v>30.2</v>
      </c>
      <c r="G270" s="26">
        <v>70</v>
      </c>
      <c r="H270" s="30">
        <v>11</v>
      </c>
      <c r="I270" s="30">
        <v>11</v>
      </c>
      <c r="J270" s="47">
        <v>0</v>
      </c>
      <c r="K270" s="52"/>
      <c r="L270" s="32">
        <v>0</v>
      </c>
    </row>
    <row r="271" spans="1:12" ht="18" customHeight="1" x14ac:dyDescent="0.25">
      <c r="A271" s="45" t="s">
        <v>380</v>
      </c>
      <c r="B271" s="46"/>
      <c r="C271" s="15">
        <v>671640</v>
      </c>
      <c r="D271" s="15">
        <v>516600</v>
      </c>
      <c r="E271" s="19">
        <f>E269+E270</f>
        <v>384000</v>
      </c>
      <c r="F271" s="26" t="s">
        <v>14</v>
      </c>
      <c r="G271" s="26" t="s">
        <v>14</v>
      </c>
      <c r="H271" s="30" t="s">
        <v>14</v>
      </c>
      <c r="I271" s="30" t="s">
        <v>14</v>
      </c>
      <c r="J271" s="47" t="s">
        <v>14</v>
      </c>
      <c r="K271" s="48"/>
      <c r="L271" s="33" t="s">
        <v>14</v>
      </c>
    </row>
    <row r="272" spans="1:12" ht="18" customHeight="1" thickBot="1" x14ac:dyDescent="0.3">
      <c r="A272" s="41" t="s">
        <v>381</v>
      </c>
      <c r="B272" s="42"/>
      <c r="C272" s="10">
        <v>11595270</v>
      </c>
      <c r="D272" s="10">
        <v>7856951</v>
      </c>
      <c r="E272" s="21">
        <f>E212+E215+E218+E221+E224+E228+E231+E234+E238+E241+E245+E248+E251+E254+E257+E261+E264+E267+E271</f>
        <v>7644351</v>
      </c>
      <c r="F272" s="28" t="s">
        <v>14</v>
      </c>
      <c r="G272" s="28" t="s">
        <v>14</v>
      </c>
      <c r="H272" s="28" t="s">
        <v>14</v>
      </c>
      <c r="I272" s="28" t="s">
        <v>14</v>
      </c>
      <c r="J272" s="43" t="s">
        <v>14</v>
      </c>
      <c r="K272" s="44"/>
      <c r="L272" s="35" t="s">
        <v>14</v>
      </c>
    </row>
    <row r="273" spans="1:12" ht="18" customHeight="1" x14ac:dyDescent="0.25">
      <c r="A273" s="60" t="s">
        <v>382</v>
      </c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2"/>
    </row>
    <row r="274" spans="1:12" ht="18" customHeight="1" x14ac:dyDescent="0.25">
      <c r="A274" s="49" t="s">
        <v>383</v>
      </c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1"/>
    </row>
    <row r="275" spans="1:12" ht="18" customHeight="1" x14ac:dyDescent="0.25">
      <c r="A275" s="6" t="s">
        <v>384</v>
      </c>
      <c r="B275" s="8" t="s">
        <v>385</v>
      </c>
      <c r="C275" s="4">
        <v>456000</v>
      </c>
      <c r="D275" s="4">
        <v>336000</v>
      </c>
      <c r="E275" s="18">
        <v>336000</v>
      </c>
      <c r="F275" s="26"/>
      <c r="G275" s="26">
        <v>85</v>
      </c>
      <c r="H275" s="30">
        <v>11</v>
      </c>
      <c r="I275" s="30">
        <v>11</v>
      </c>
      <c r="J275" s="47">
        <v>0</v>
      </c>
      <c r="K275" s="52"/>
      <c r="L275" s="32">
        <v>0</v>
      </c>
    </row>
    <row r="276" spans="1:12" ht="18" customHeight="1" x14ac:dyDescent="0.25">
      <c r="A276" s="6" t="s">
        <v>386</v>
      </c>
      <c r="B276" s="8" t="s">
        <v>387</v>
      </c>
      <c r="C276" s="4">
        <v>185000</v>
      </c>
      <c r="D276" s="4">
        <v>145000</v>
      </c>
      <c r="E276" s="18">
        <v>145000</v>
      </c>
      <c r="F276" s="26"/>
      <c r="G276" s="26">
        <v>85</v>
      </c>
      <c r="H276" s="30">
        <v>11</v>
      </c>
      <c r="I276" s="30">
        <v>11</v>
      </c>
      <c r="J276" s="47">
        <v>0</v>
      </c>
      <c r="K276" s="52"/>
      <c r="L276" s="32">
        <v>0</v>
      </c>
    </row>
    <row r="277" spans="1:12" ht="18" customHeight="1" x14ac:dyDescent="0.25">
      <c r="A277" s="45" t="s">
        <v>388</v>
      </c>
      <c r="B277" s="46"/>
      <c r="C277" s="15">
        <v>641000</v>
      </c>
      <c r="D277" s="15">
        <v>481000</v>
      </c>
      <c r="E277" s="19">
        <f>E275+E276</f>
        <v>481000</v>
      </c>
      <c r="F277" s="26" t="s">
        <v>14</v>
      </c>
      <c r="G277" s="26" t="s">
        <v>14</v>
      </c>
      <c r="H277" s="30" t="s">
        <v>14</v>
      </c>
      <c r="I277" s="30" t="s">
        <v>14</v>
      </c>
      <c r="J277" s="47" t="s">
        <v>14</v>
      </c>
      <c r="K277" s="48"/>
      <c r="L277" s="33" t="s">
        <v>14</v>
      </c>
    </row>
    <row r="278" spans="1:12" ht="18" customHeight="1" x14ac:dyDescent="0.25">
      <c r="A278" s="49" t="s">
        <v>389</v>
      </c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1"/>
    </row>
    <row r="279" spans="1:12" ht="18" customHeight="1" x14ac:dyDescent="0.25">
      <c r="A279" s="6" t="s">
        <v>390</v>
      </c>
      <c r="B279" s="8" t="s">
        <v>391</v>
      </c>
      <c r="C279" s="4">
        <v>167600</v>
      </c>
      <c r="D279" s="4">
        <v>115200</v>
      </c>
      <c r="E279" s="18">
        <v>115200</v>
      </c>
      <c r="F279" s="26">
        <v>43</v>
      </c>
      <c r="G279" s="26">
        <v>110</v>
      </c>
      <c r="H279" s="30">
        <v>11</v>
      </c>
      <c r="I279" s="30">
        <v>11</v>
      </c>
      <c r="J279" s="47">
        <v>0</v>
      </c>
      <c r="K279" s="52"/>
      <c r="L279" s="32">
        <v>0</v>
      </c>
    </row>
    <row r="280" spans="1:12" ht="18" customHeight="1" x14ac:dyDescent="0.25">
      <c r="A280" s="6" t="s">
        <v>392</v>
      </c>
      <c r="B280" s="12" t="s">
        <v>393</v>
      </c>
      <c r="C280" s="13">
        <v>574400</v>
      </c>
      <c r="D280" s="13">
        <v>574400</v>
      </c>
      <c r="E280" s="22">
        <v>574400</v>
      </c>
      <c r="F280" s="26">
        <v>42</v>
      </c>
      <c r="G280" s="26">
        <v>115</v>
      </c>
      <c r="H280" s="30">
        <v>10</v>
      </c>
      <c r="I280" s="30">
        <v>10</v>
      </c>
      <c r="J280" s="47">
        <v>0</v>
      </c>
      <c r="K280" s="52"/>
      <c r="L280" s="32">
        <v>0</v>
      </c>
    </row>
    <row r="281" spans="1:12" ht="18" customHeight="1" x14ac:dyDescent="0.25">
      <c r="A281" s="45" t="s">
        <v>394</v>
      </c>
      <c r="B281" s="46"/>
      <c r="C281" s="15">
        <v>742000</v>
      </c>
      <c r="D281" s="15">
        <v>689600</v>
      </c>
      <c r="E281" s="19">
        <f>E279+E280</f>
        <v>689600</v>
      </c>
      <c r="F281" s="26" t="s">
        <v>14</v>
      </c>
      <c r="G281" s="26" t="s">
        <v>14</v>
      </c>
      <c r="H281" s="30" t="s">
        <v>14</v>
      </c>
      <c r="I281" s="30" t="s">
        <v>14</v>
      </c>
      <c r="J281" s="47" t="s">
        <v>14</v>
      </c>
      <c r="K281" s="48"/>
      <c r="L281" s="33" t="s">
        <v>14</v>
      </c>
    </row>
    <row r="282" spans="1:12" ht="18" customHeight="1" x14ac:dyDescent="0.25">
      <c r="A282" s="49" t="s">
        <v>395</v>
      </c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1"/>
    </row>
    <row r="283" spans="1:12" ht="18" customHeight="1" x14ac:dyDescent="0.25">
      <c r="A283" s="6" t="s">
        <v>396</v>
      </c>
      <c r="B283" s="8" t="s">
        <v>397</v>
      </c>
      <c r="C283" s="4">
        <v>2322000</v>
      </c>
      <c r="D283" s="4">
        <v>1068000</v>
      </c>
      <c r="E283" s="18">
        <v>1068000</v>
      </c>
      <c r="F283" s="26">
        <v>46</v>
      </c>
      <c r="G283" s="26">
        <v>100</v>
      </c>
      <c r="H283" s="30">
        <v>10</v>
      </c>
      <c r="I283" s="30">
        <v>10</v>
      </c>
      <c r="J283" s="47">
        <v>0</v>
      </c>
      <c r="K283" s="52"/>
      <c r="L283" s="32">
        <v>0</v>
      </c>
    </row>
    <row r="284" spans="1:12" ht="18" customHeight="1" x14ac:dyDescent="0.25">
      <c r="A284" s="45" t="s">
        <v>398</v>
      </c>
      <c r="B284" s="46"/>
      <c r="C284" s="15">
        <v>2322000</v>
      </c>
      <c r="D284" s="15">
        <v>1068000</v>
      </c>
      <c r="E284" s="19">
        <f>E283</f>
        <v>1068000</v>
      </c>
      <c r="F284" s="26" t="s">
        <v>14</v>
      </c>
      <c r="G284" s="26" t="s">
        <v>14</v>
      </c>
      <c r="H284" s="30" t="s">
        <v>14</v>
      </c>
      <c r="I284" s="30" t="s">
        <v>14</v>
      </c>
      <c r="J284" s="47" t="s">
        <v>14</v>
      </c>
      <c r="K284" s="48"/>
      <c r="L284" s="33" t="s">
        <v>14</v>
      </c>
    </row>
    <row r="285" spans="1:12" ht="18" customHeight="1" thickBot="1" x14ac:dyDescent="0.3">
      <c r="A285" s="53" t="s">
        <v>399</v>
      </c>
      <c r="B285" s="54"/>
      <c r="C285" s="9">
        <v>3705000</v>
      </c>
      <c r="D285" s="9">
        <v>2238600</v>
      </c>
      <c r="E285" s="20">
        <f>E277+E281+E284</f>
        <v>2238600</v>
      </c>
      <c r="F285" s="27" t="s">
        <v>14</v>
      </c>
      <c r="G285" s="27" t="s">
        <v>14</v>
      </c>
      <c r="H285" s="27" t="s">
        <v>14</v>
      </c>
      <c r="I285" s="27" t="s">
        <v>14</v>
      </c>
      <c r="J285" s="55" t="s">
        <v>14</v>
      </c>
      <c r="K285" s="56"/>
      <c r="L285" s="34" t="s">
        <v>14</v>
      </c>
    </row>
    <row r="286" spans="1:12" ht="18" customHeight="1" x14ac:dyDescent="0.25">
      <c r="A286" s="57" t="s">
        <v>400</v>
      </c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9"/>
    </row>
    <row r="287" spans="1:12" ht="18" customHeight="1" x14ac:dyDescent="0.25">
      <c r="A287" s="49" t="s">
        <v>401</v>
      </c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1"/>
    </row>
    <row r="288" spans="1:12" ht="18" customHeight="1" x14ac:dyDescent="0.25">
      <c r="A288" s="6" t="s">
        <v>402</v>
      </c>
      <c r="B288" s="8" t="s">
        <v>403</v>
      </c>
      <c r="C288" s="4">
        <v>795000</v>
      </c>
      <c r="D288" s="4">
        <v>564000</v>
      </c>
      <c r="E288" s="18">
        <v>564000</v>
      </c>
      <c r="F288" s="26">
        <v>43.3</v>
      </c>
      <c r="G288" s="26">
        <v>95</v>
      </c>
      <c r="H288" s="30">
        <v>10</v>
      </c>
      <c r="I288" s="30">
        <v>10</v>
      </c>
      <c r="J288" s="47">
        <v>0</v>
      </c>
      <c r="K288" s="52"/>
      <c r="L288" s="32">
        <v>0</v>
      </c>
    </row>
    <row r="289" spans="1:12" ht="18" customHeight="1" x14ac:dyDescent="0.25">
      <c r="A289" s="6" t="s">
        <v>404</v>
      </c>
      <c r="B289" s="8" t="s">
        <v>405</v>
      </c>
      <c r="C289" s="4">
        <v>13990</v>
      </c>
      <c r="D289" s="4">
        <v>10500</v>
      </c>
      <c r="E289" s="18">
        <v>10500</v>
      </c>
      <c r="F289" s="26">
        <v>43.3</v>
      </c>
      <c r="G289" s="26">
        <v>90</v>
      </c>
      <c r="H289" s="30">
        <v>10</v>
      </c>
      <c r="I289" s="30">
        <v>10</v>
      </c>
      <c r="J289" s="47">
        <v>0</v>
      </c>
      <c r="K289" s="52"/>
      <c r="L289" s="32">
        <v>0</v>
      </c>
    </row>
    <row r="290" spans="1:12" ht="18" customHeight="1" x14ac:dyDescent="0.25">
      <c r="A290" s="45" t="s">
        <v>406</v>
      </c>
      <c r="B290" s="46"/>
      <c r="C290" s="15">
        <v>808990</v>
      </c>
      <c r="D290" s="15">
        <v>574500</v>
      </c>
      <c r="E290" s="19">
        <f>E288+E289</f>
        <v>574500</v>
      </c>
      <c r="F290" s="26" t="s">
        <v>14</v>
      </c>
      <c r="G290" s="26" t="s">
        <v>14</v>
      </c>
      <c r="H290" s="30" t="s">
        <v>14</v>
      </c>
      <c r="I290" s="30" t="s">
        <v>14</v>
      </c>
      <c r="J290" s="47" t="s">
        <v>14</v>
      </c>
      <c r="K290" s="48"/>
      <c r="L290" s="33" t="s">
        <v>14</v>
      </c>
    </row>
    <row r="291" spans="1:12" ht="18" customHeight="1" x14ac:dyDescent="0.25">
      <c r="A291" s="49" t="s">
        <v>407</v>
      </c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1"/>
    </row>
    <row r="292" spans="1:12" ht="18" customHeight="1" x14ac:dyDescent="0.25">
      <c r="A292" s="6" t="s">
        <v>408</v>
      </c>
      <c r="B292" s="8" t="s">
        <v>409</v>
      </c>
      <c r="C292" s="4">
        <v>60000</v>
      </c>
      <c r="D292" s="4">
        <v>32000</v>
      </c>
      <c r="E292" s="18">
        <v>32000</v>
      </c>
      <c r="F292" s="26">
        <v>38</v>
      </c>
      <c r="G292" s="26">
        <v>90</v>
      </c>
      <c r="H292" s="30">
        <v>11</v>
      </c>
      <c r="I292" s="30">
        <v>11</v>
      </c>
      <c r="J292" s="47">
        <v>0</v>
      </c>
      <c r="K292" s="52"/>
      <c r="L292" s="32">
        <v>0</v>
      </c>
    </row>
    <row r="293" spans="1:12" ht="18" customHeight="1" x14ac:dyDescent="0.25">
      <c r="A293" s="6" t="s">
        <v>410</v>
      </c>
      <c r="B293" s="8" t="s">
        <v>411</v>
      </c>
      <c r="C293" s="4">
        <v>163000</v>
      </c>
      <c r="D293" s="4">
        <v>98000</v>
      </c>
      <c r="E293" s="18">
        <v>34000</v>
      </c>
      <c r="F293" s="26">
        <v>37</v>
      </c>
      <c r="G293" s="26">
        <v>100</v>
      </c>
      <c r="H293" s="30">
        <v>11</v>
      </c>
      <c r="I293" s="30">
        <v>11</v>
      </c>
      <c r="J293" s="47">
        <v>0</v>
      </c>
      <c r="K293" s="52"/>
      <c r="L293" s="32">
        <v>0</v>
      </c>
    </row>
    <row r="294" spans="1:12" ht="18" customHeight="1" x14ac:dyDescent="0.25">
      <c r="A294" s="45" t="s">
        <v>412</v>
      </c>
      <c r="B294" s="46"/>
      <c r="C294" s="15">
        <v>223000</v>
      </c>
      <c r="D294" s="15">
        <v>130000</v>
      </c>
      <c r="E294" s="19">
        <f>E292+E293</f>
        <v>66000</v>
      </c>
      <c r="F294" s="26" t="s">
        <v>14</v>
      </c>
      <c r="G294" s="26" t="s">
        <v>14</v>
      </c>
      <c r="H294" s="30" t="s">
        <v>14</v>
      </c>
      <c r="I294" s="30" t="s">
        <v>14</v>
      </c>
      <c r="J294" s="47" t="s">
        <v>14</v>
      </c>
      <c r="K294" s="48"/>
      <c r="L294" s="33" t="s">
        <v>14</v>
      </c>
    </row>
    <row r="295" spans="1:12" ht="18" customHeight="1" thickBot="1" x14ac:dyDescent="0.3">
      <c r="A295" s="41" t="s">
        <v>413</v>
      </c>
      <c r="B295" s="42"/>
      <c r="C295" s="10">
        <v>1031990</v>
      </c>
      <c r="D295" s="10">
        <v>704500</v>
      </c>
      <c r="E295" s="21">
        <f>E290+E294</f>
        <v>640500</v>
      </c>
      <c r="F295" s="28" t="s">
        <v>14</v>
      </c>
      <c r="G295" s="28" t="s">
        <v>14</v>
      </c>
      <c r="H295" s="28" t="s">
        <v>14</v>
      </c>
      <c r="I295" s="28" t="s">
        <v>14</v>
      </c>
      <c r="J295" s="43" t="s">
        <v>14</v>
      </c>
      <c r="K295" s="44"/>
      <c r="L295" s="35" t="s">
        <v>14</v>
      </c>
    </row>
    <row r="296" spans="1:12" ht="18" customHeight="1" thickBot="1" x14ac:dyDescent="0.3">
      <c r="A296" s="39" t="s">
        <v>414</v>
      </c>
      <c r="B296" s="40"/>
      <c r="C296" s="14">
        <v>61869481</v>
      </c>
      <c r="D296" s="14">
        <v>42942157</v>
      </c>
      <c r="E296" s="23">
        <f>E10+E27+E39+E58+E63+E88+E118+E147+E156+E173+E208+E272+E285+E295</f>
        <v>34866712</v>
      </c>
      <c r="F296" s="70" t="s">
        <v>14</v>
      </c>
      <c r="G296" s="70"/>
      <c r="H296" s="70"/>
      <c r="I296" s="70"/>
      <c r="J296" s="70"/>
      <c r="K296" s="70"/>
      <c r="L296" s="70"/>
    </row>
    <row r="297" spans="1:12" ht="17.100000000000001" customHeight="1" x14ac:dyDescent="0.25"/>
    <row r="298" spans="1:12" ht="17.100000000000001" customHeight="1" x14ac:dyDescent="0.25">
      <c r="A298" s="36" t="s">
        <v>415</v>
      </c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</row>
    <row r="299" spans="1:12" ht="17.100000000000001" customHeight="1" x14ac:dyDescent="0.25">
      <c r="A299" s="38" t="s">
        <v>14</v>
      </c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</row>
    <row r="300" spans="1:12" ht="0" hidden="1" customHeight="1" x14ac:dyDescent="0.25"/>
    <row r="301" spans="1:12" ht="3" customHeight="1" x14ac:dyDescent="0.25"/>
  </sheetData>
  <mergeCells count="386">
    <mergeCell ref="A4:L4"/>
    <mergeCell ref="J3:K3"/>
    <mergeCell ref="F296:L296"/>
    <mergeCell ref="J8:K8"/>
    <mergeCell ref="A5:L5"/>
    <mergeCell ref="A6:L6"/>
    <mergeCell ref="J7:K7"/>
    <mergeCell ref="A10:B10"/>
    <mergeCell ref="J10:K10"/>
    <mergeCell ref="A11:L11"/>
    <mergeCell ref="A9:B9"/>
    <mergeCell ref="J9:K9"/>
    <mergeCell ref="A14:B14"/>
    <mergeCell ref="J14:K14"/>
    <mergeCell ref="A15:L15"/>
    <mergeCell ref="A12:L12"/>
    <mergeCell ref="J13:K13"/>
    <mergeCell ref="A17:B17"/>
    <mergeCell ref="J17:K17"/>
    <mergeCell ref="A18:L18"/>
    <mergeCell ref="J16:K16"/>
    <mergeCell ref="A20:B20"/>
    <mergeCell ref="J20:K20"/>
    <mergeCell ref="A21:L21"/>
    <mergeCell ref="J19:K19"/>
    <mergeCell ref="A23:B23"/>
    <mergeCell ref="J23:K23"/>
    <mergeCell ref="A24:L24"/>
    <mergeCell ref="J22:K22"/>
    <mergeCell ref="A26:B26"/>
    <mergeCell ref="J26:K26"/>
    <mergeCell ref="J25:K25"/>
    <mergeCell ref="A29:L29"/>
    <mergeCell ref="J30:K30"/>
    <mergeCell ref="J31:K31"/>
    <mergeCell ref="A27:B27"/>
    <mergeCell ref="J27:K27"/>
    <mergeCell ref="A28:L28"/>
    <mergeCell ref="A33:L33"/>
    <mergeCell ref="J34:K34"/>
    <mergeCell ref="A32:B32"/>
    <mergeCell ref="J32:K32"/>
    <mergeCell ref="J37:K37"/>
    <mergeCell ref="A35:B35"/>
    <mergeCell ref="J35:K35"/>
    <mergeCell ref="A36:L36"/>
    <mergeCell ref="A39:B39"/>
    <mergeCell ref="J39:K39"/>
    <mergeCell ref="A40:L40"/>
    <mergeCell ref="A38:B38"/>
    <mergeCell ref="J38:K38"/>
    <mergeCell ref="A44:B44"/>
    <mergeCell ref="J44:K44"/>
    <mergeCell ref="A41:L41"/>
    <mergeCell ref="J42:K42"/>
    <mergeCell ref="J43:K43"/>
    <mergeCell ref="A47:B47"/>
    <mergeCell ref="J47:K47"/>
    <mergeCell ref="A48:L48"/>
    <mergeCell ref="A45:L45"/>
    <mergeCell ref="J46:K46"/>
    <mergeCell ref="A50:B50"/>
    <mergeCell ref="J50:K50"/>
    <mergeCell ref="A51:L51"/>
    <mergeCell ref="J49:K49"/>
    <mergeCell ref="A53:B53"/>
    <mergeCell ref="J53:K53"/>
    <mergeCell ref="A54:L54"/>
    <mergeCell ref="J52:K52"/>
    <mergeCell ref="A57:B57"/>
    <mergeCell ref="J57:K57"/>
    <mergeCell ref="J55:K55"/>
    <mergeCell ref="J56:K56"/>
    <mergeCell ref="A59:L59"/>
    <mergeCell ref="A60:L60"/>
    <mergeCell ref="J61:K61"/>
    <mergeCell ref="A58:B58"/>
    <mergeCell ref="J58:K58"/>
    <mergeCell ref="A63:B63"/>
    <mergeCell ref="J63:K63"/>
    <mergeCell ref="A62:B62"/>
    <mergeCell ref="J62:K62"/>
    <mergeCell ref="A67:B67"/>
    <mergeCell ref="J67:K67"/>
    <mergeCell ref="A64:L64"/>
    <mergeCell ref="A65:L65"/>
    <mergeCell ref="J66:K66"/>
    <mergeCell ref="A70:B70"/>
    <mergeCell ref="J70:K70"/>
    <mergeCell ref="A71:L71"/>
    <mergeCell ref="A68:L68"/>
    <mergeCell ref="J69:K69"/>
    <mergeCell ref="A74:B74"/>
    <mergeCell ref="J74:K74"/>
    <mergeCell ref="J72:K72"/>
    <mergeCell ref="J73:K73"/>
    <mergeCell ref="A77:B77"/>
    <mergeCell ref="J77:K77"/>
    <mergeCell ref="A78:L78"/>
    <mergeCell ref="A75:L75"/>
    <mergeCell ref="J76:K76"/>
    <mergeCell ref="A80:B80"/>
    <mergeCell ref="J80:K80"/>
    <mergeCell ref="A81:L81"/>
    <mergeCell ref="J79:K79"/>
    <mergeCell ref="A83:B83"/>
    <mergeCell ref="J83:K83"/>
    <mergeCell ref="A84:L84"/>
    <mergeCell ref="J82:K82"/>
    <mergeCell ref="A87:B87"/>
    <mergeCell ref="J87:K87"/>
    <mergeCell ref="J85:K85"/>
    <mergeCell ref="J86:K86"/>
    <mergeCell ref="A89:L89"/>
    <mergeCell ref="A90:L90"/>
    <mergeCell ref="J91:K91"/>
    <mergeCell ref="A88:B88"/>
    <mergeCell ref="J88:K88"/>
    <mergeCell ref="A93:L93"/>
    <mergeCell ref="J94:K94"/>
    <mergeCell ref="A92:B92"/>
    <mergeCell ref="J92:K92"/>
    <mergeCell ref="J97:K97"/>
    <mergeCell ref="A95:B95"/>
    <mergeCell ref="J95:K95"/>
    <mergeCell ref="A96:L96"/>
    <mergeCell ref="J100:K100"/>
    <mergeCell ref="J101:K101"/>
    <mergeCell ref="A98:B98"/>
    <mergeCell ref="J98:K98"/>
    <mergeCell ref="A99:L99"/>
    <mergeCell ref="A103:B103"/>
    <mergeCell ref="J103:K103"/>
    <mergeCell ref="A104:L104"/>
    <mergeCell ref="J102:K102"/>
    <mergeCell ref="A107:B107"/>
    <mergeCell ref="J107:K107"/>
    <mergeCell ref="J105:K105"/>
    <mergeCell ref="J106:K106"/>
    <mergeCell ref="A110:B110"/>
    <mergeCell ref="J110:K110"/>
    <mergeCell ref="A111:L111"/>
    <mergeCell ref="A108:L108"/>
    <mergeCell ref="J109:K109"/>
    <mergeCell ref="A113:B113"/>
    <mergeCell ref="J113:K113"/>
    <mergeCell ref="A114:L114"/>
    <mergeCell ref="J112:K112"/>
    <mergeCell ref="A117:B117"/>
    <mergeCell ref="J117:K117"/>
    <mergeCell ref="J115:K115"/>
    <mergeCell ref="J116:K116"/>
    <mergeCell ref="A119:L119"/>
    <mergeCell ref="A120:L120"/>
    <mergeCell ref="J121:K121"/>
    <mergeCell ref="A118:B118"/>
    <mergeCell ref="J118:K118"/>
    <mergeCell ref="A123:B123"/>
    <mergeCell ref="J123:K123"/>
    <mergeCell ref="A124:L124"/>
    <mergeCell ref="J122:K122"/>
    <mergeCell ref="A126:B126"/>
    <mergeCell ref="J126:K126"/>
    <mergeCell ref="A127:L127"/>
    <mergeCell ref="J125:K125"/>
    <mergeCell ref="A129:B129"/>
    <mergeCell ref="J129:K129"/>
    <mergeCell ref="A130:L130"/>
    <mergeCell ref="J128:K128"/>
    <mergeCell ref="A132:B132"/>
    <mergeCell ref="J132:K132"/>
    <mergeCell ref="A133:L133"/>
    <mergeCell ref="J131:K131"/>
    <mergeCell ref="J136:K136"/>
    <mergeCell ref="J134:K134"/>
    <mergeCell ref="J135:K135"/>
    <mergeCell ref="J139:K139"/>
    <mergeCell ref="J140:K140"/>
    <mergeCell ref="A137:B137"/>
    <mergeCell ref="J137:K137"/>
    <mergeCell ref="A138:L138"/>
    <mergeCell ref="A142:L142"/>
    <mergeCell ref="J143:K143"/>
    <mergeCell ref="J144:K144"/>
    <mergeCell ref="A141:B141"/>
    <mergeCell ref="J141:K141"/>
    <mergeCell ref="A146:B146"/>
    <mergeCell ref="J146:K146"/>
    <mergeCell ref="J145:K145"/>
    <mergeCell ref="A149:L149"/>
    <mergeCell ref="J150:K150"/>
    <mergeCell ref="J151:K151"/>
    <mergeCell ref="A147:B147"/>
    <mergeCell ref="J147:K147"/>
    <mergeCell ref="A148:L148"/>
    <mergeCell ref="A153:L153"/>
    <mergeCell ref="J154:K154"/>
    <mergeCell ref="A152:B152"/>
    <mergeCell ref="J152:K152"/>
    <mergeCell ref="A156:B156"/>
    <mergeCell ref="J156:K156"/>
    <mergeCell ref="A157:L157"/>
    <mergeCell ref="A155:B155"/>
    <mergeCell ref="J155:K155"/>
    <mergeCell ref="J161:K161"/>
    <mergeCell ref="A158:L158"/>
    <mergeCell ref="J159:K159"/>
    <mergeCell ref="J160:K160"/>
    <mergeCell ref="J164:K164"/>
    <mergeCell ref="J165:K165"/>
    <mergeCell ref="A162:B162"/>
    <mergeCell ref="J162:K162"/>
    <mergeCell ref="A163:L163"/>
    <mergeCell ref="A167:L167"/>
    <mergeCell ref="J168:K168"/>
    <mergeCell ref="A166:B166"/>
    <mergeCell ref="J166:K166"/>
    <mergeCell ref="J171:K171"/>
    <mergeCell ref="A169:B169"/>
    <mergeCell ref="J169:K169"/>
    <mergeCell ref="A170:L170"/>
    <mergeCell ref="A173:B173"/>
    <mergeCell ref="J173:K173"/>
    <mergeCell ref="A174:L174"/>
    <mergeCell ref="A172:B172"/>
    <mergeCell ref="J172:K172"/>
    <mergeCell ref="J178:K178"/>
    <mergeCell ref="J179:K179"/>
    <mergeCell ref="A175:L175"/>
    <mergeCell ref="J176:K176"/>
    <mergeCell ref="J177:K177"/>
    <mergeCell ref="A181:L181"/>
    <mergeCell ref="J182:K182"/>
    <mergeCell ref="J183:K183"/>
    <mergeCell ref="A180:B180"/>
    <mergeCell ref="J180:K180"/>
    <mergeCell ref="A185:L185"/>
    <mergeCell ref="J186:K186"/>
    <mergeCell ref="J187:K187"/>
    <mergeCell ref="A184:B184"/>
    <mergeCell ref="J184:K184"/>
    <mergeCell ref="A189:B189"/>
    <mergeCell ref="J189:K189"/>
    <mergeCell ref="A190:L190"/>
    <mergeCell ref="J188:K188"/>
    <mergeCell ref="A193:B193"/>
    <mergeCell ref="J193:K193"/>
    <mergeCell ref="J191:K191"/>
    <mergeCell ref="J192:K192"/>
    <mergeCell ref="A197:B197"/>
    <mergeCell ref="J197:K197"/>
    <mergeCell ref="A194:L194"/>
    <mergeCell ref="J195:K195"/>
    <mergeCell ref="J196:K196"/>
    <mergeCell ref="A200:B200"/>
    <mergeCell ref="J200:K200"/>
    <mergeCell ref="A201:L201"/>
    <mergeCell ref="A198:L198"/>
    <mergeCell ref="J199:K199"/>
    <mergeCell ref="A204:B204"/>
    <mergeCell ref="J204:K204"/>
    <mergeCell ref="J202:K202"/>
    <mergeCell ref="J203:K203"/>
    <mergeCell ref="A207:B207"/>
    <mergeCell ref="J207:K207"/>
    <mergeCell ref="A205:L205"/>
    <mergeCell ref="J206:K206"/>
    <mergeCell ref="A210:L210"/>
    <mergeCell ref="J211:K211"/>
    <mergeCell ref="A208:B208"/>
    <mergeCell ref="J208:K208"/>
    <mergeCell ref="A209:L209"/>
    <mergeCell ref="J214:K214"/>
    <mergeCell ref="A212:B212"/>
    <mergeCell ref="J212:K212"/>
    <mergeCell ref="A213:L213"/>
    <mergeCell ref="J217:K217"/>
    <mergeCell ref="A215:B215"/>
    <mergeCell ref="J215:K215"/>
    <mergeCell ref="A216:L216"/>
    <mergeCell ref="J220:K220"/>
    <mergeCell ref="A218:B218"/>
    <mergeCell ref="J218:K218"/>
    <mergeCell ref="A219:L219"/>
    <mergeCell ref="J223:K223"/>
    <mergeCell ref="A221:B221"/>
    <mergeCell ref="J221:K221"/>
    <mergeCell ref="A222:L222"/>
    <mergeCell ref="J226:K226"/>
    <mergeCell ref="J227:K227"/>
    <mergeCell ref="A224:B224"/>
    <mergeCell ref="J224:K224"/>
    <mergeCell ref="A225:L225"/>
    <mergeCell ref="A229:L229"/>
    <mergeCell ref="J230:K230"/>
    <mergeCell ref="A228:B228"/>
    <mergeCell ref="J228:K228"/>
    <mergeCell ref="J233:K233"/>
    <mergeCell ref="A231:B231"/>
    <mergeCell ref="J231:K231"/>
    <mergeCell ref="A232:L232"/>
    <mergeCell ref="J236:K236"/>
    <mergeCell ref="J237:K237"/>
    <mergeCell ref="A234:B234"/>
    <mergeCell ref="J234:K234"/>
    <mergeCell ref="A235:L235"/>
    <mergeCell ref="A239:L239"/>
    <mergeCell ref="J240:K240"/>
    <mergeCell ref="A238:B238"/>
    <mergeCell ref="J238:K238"/>
    <mergeCell ref="J243:K243"/>
    <mergeCell ref="J244:K244"/>
    <mergeCell ref="A241:B241"/>
    <mergeCell ref="J241:K241"/>
    <mergeCell ref="A242:L242"/>
    <mergeCell ref="A246:L246"/>
    <mergeCell ref="J247:K247"/>
    <mergeCell ref="A245:B245"/>
    <mergeCell ref="J245:K245"/>
    <mergeCell ref="J250:K250"/>
    <mergeCell ref="A248:B248"/>
    <mergeCell ref="J248:K248"/>
    <mergeCell ref="A249:L249"/>
    <mergeCell ref="J253:K253"/>
    <mergeCell ref="A251:B251"/>
    <mergeCell ref="J251:K251"/>
    <mergeCell ref="A252:L252"/>
    <mergeCell ref="J256:K256"/>
    <mergeCell ref="A254:B254"/>
    <mergeCell ref="J254:K254"/>
    <mergeCell ref="A255:L255"/>
    <mergeCell ref="J259:K259"/>
    <mergeCell ref="J260:K260"/>
    <mergeCell ref="A257:B257"/>
    <mergeCell ref="J257:K257"/>
    <mergeCell ref="A258:L258"/>
    <mergeCell ref="A262:L262"/>
    <mergeCell ref="J263:K263"/>
    <mergeCell ref="A261:B261"/>
    <mergeCell ref="J261:K261"/>
    <mergeCell ref="J266:K266"/>
    <mergeCell ref="A264:B264"/>
    <mergeCell ref="J264:K264"/>
    <mergeCell ref="A265:L265"/>
    <mergeCell ref="J269:K269"/>
    <mergeCell ref="J270:K270"/>
    <mergeCell ref="A267:B267"/>
    <mergeCell ref="J267:K267"/>
    <mergeCell ref="A268:L268"/>
    <mergeCell ref="A272:B272"/>
    <mergeCell ref="J272:K272"/>
    <mergeCell ref="A271:B271"/>
    <mergeCell ref="J271:K271"/>
    <mergeCell ref="J276:K276"/>
    <mergeCell ref="A273:L273"/>
    <mergeCell ref="A274:L274"/>
    <mergeCell ref="J275:K275"/>
    <mergeCell ref="J279:K279"/>
    <mergeCell ref="J280:K280"/>
    <mergeCell ref="A277:B277"/>
    <mergeCell ref="J277:K277"/>
    <mergeCell ref="A278:L278"/>
    <mergeCell ref="A282:L282"/>
    <mergeCell ref="J283:K283"/>
    <mergeCell ref="A281:B281"/>
    <mergeCell ref="J281:K281"/>
    <mergeCell ref="A285:B285"/>
    <mergeCell ref="J285:K285"/>
    <mergeCell ref="A286:L286"/>
    <mergeCell ref="A284:B284"/>
    <mergeCell ref="J284:K284"/>
    <mergeCell ref="A298:L298"/>
    <mergeCell ref="A299:L299"/>
    <mergeCell ref="A296:B296"/>
    <mergeCell ref="A295:B295"/>
    <mergeCell ref="J295:K295"/>
    <mergeCell ref="A290:B290"/>
    <mergeCell ref="J290:K290"/>
    <mergeCell ref="A287:L287"/>
    <mergeCell ref="J288:K288"/>
    <mergeCell ref="J289:K289"/>
    <mergeCell ref="A294:B294"/>
    <mergeCell ref="J294:K294"/>
    <mergeCell ref="A291:L291"/>
    <mergeCell ref="J292:K292"/>
    <mergeCell ref="J293:K293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17.02.2025 (7:10:58) &amp;C&amp;"Arial,Regular"&amp;8 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Barbořík Michal, JUDr.</cp:lastModifiedBy>
  <dcterms:created xsi:type="dcterms:W3CDTF">2025-03-03T12:05:41Z</dcterms:created>
  <dcterms:modified xsi:type="dcterms:W3CDTF">2025-04-02T09:05:03Z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